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ton\Desktop\hara\"/>
    </mc:Choice>
  </mc:AlternateContent>
  <xr:revisionPtr revIDLastSave="0" documentId="13_ncr:1_{987C62A1-65B8-4907-A7AA-4DAB93C59140}" xr6:coauthVersionLast="36" xr6:coauthVersionMax="36" xr10:uidLastSave="{00000000-0000-0000-0000-000000000000}"/>
  <bookViews>
    <workbookView xWindow="0" yWindow="0" windowWidth="24000" windowHeight="9540" tabRatio="839" xr2:uid="{00000000-000D-0000-FFFF-FFFF00000000}"/>
  </bookViews>
  <sheets>
    <sheet name="成年男子" sheetId="20" r:id="rId1"/>
    <sheet name="成年男子_予備" sheetId="28" r:id="rId2"/>
    <sheet name="壮年男子A" sheetId="29" r:id="rId3"/>
    <sheet name="壮年男子A_予備" sheetId="30" r:id="rId4"/>
    <sheet name="壮年男子B" sheetId="31" r:id="rId5"/>
    <sheet name="壮年男子B_予備" sheetId="32" r:id="rId6"/>
    <sheet name="成年女子" sheetId="36" r:id="rId7"/>
    <sheet name="成年女子_予備" sheetId="37" r:id="rId8"/>
    <sheet name="壮年女子" sheetId="38" r:id="rId9"/>
    <sheet name="壮年女子_予備" sheetId="39" r:id="rId10"/>
    <sheet name="年代別混合A" sheetId="40" r:id="rId11"/>
    <sheet name="年代別混合A_予備" sheetId="41" r:id="rId12"/>
    <sheet name="年代別混合B" sheetId="42" r:id="rId13"/>
    <sheet name="年代別混合B_予備" sheetId="43" r:id="rId14"/>
    <sheet name="年代別混合C" sheetId="44" r:id="rId15"/>
    <sheet name="年代別混合C_予備" sheetId="45" r:id="rId16"/>
    <sheet name="参加料納入票" sheetId="15" r:id="rId17"/>
  </sheets>
  <externalReferences>
    <externalReference r:id="rId18"/>
  </externalReferences>
  <definedNames>
    <definedName name="_xlnm.Print_Area" localSheetId="16">参加料納入票!$A$1:$S$32</definedName>
    <definedName name="_xlnm.Print_Area" localSheetId="6">成年女子!$A$1:$K$48</definedName>
    <definedName name="_xlnm.Print_Area" localSheetId="7">成年女子_予備!$A$1:$K$48</definedName>
    <definedName name="_xlnm.Print_Area" localSheetId="0">成年男子!$A$1:$K$48</definedName>
    <definedName name="_xlnm.Print_Area" localSheetId="1">成年男子_予備!$A$1:$K$48</definedName>
    <definedName name="_xlnm.Print_Area" localSheetId="8">壮年女子!$A$1:$K$48</definedName>
    <definedName name="_xlnm.Print_Area" localSheetId="9">壮年女子_予備!$A$1:$K$48</definedName>
    <definedName name="_xlnm.Print_Area" localSheetId="2">壮年男子A!$A$1:$K$48</definedName>
    <definedName name="_xlnm.Print_Area" localSheetId="3">壮年男子A_予備!$A$1:$K$48</definedName>
    <definedName name="_xlnm.Print_Area" localSheetId="4">壮年男子B!$A$1:$K$48</definedName>
    <definedName name="_xlnm.Print_Area" localSheetId="5">壮年男子B_予備!$A$1:$K$48</definedName>
    <definedName name="_xlnm.Print_Area" localSheetId="10">年代別混合A!$A$1:$K$48</definedName>
    <definedName name="_xlnm.Print_Area" localSheetId="11">年代別混合A_予備!$A$1:$K$48</definedName>
    <definedName name="_xlnm.Print_Area" localSheetId="12">年代別混合B!$A$1:$K$48</definedName>
    <definedName name="_xlnm.Print_Area" localSheetId="13">年代別混合B_予備!$A$1:$K$48</definedName>
    <definedName name="_xlnm.Print_Area" localSheetId="14">年代別混合C!$A$1:$K$48</definedName>
    <definedName name="_xlnm.Print_Area" localSheetId="15">年代別混合C_予備!$A$1:$K$48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45" l="1"/>
  <c r="E46" i="45"/>
  <c r="E44" i="45"/>
  <c r="H42" i="45"/>
  <c r="A39" i="45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I3" i="45"/>
  <c r="A1" i="45"/>
  <c r="E48" i="44"/>
  <c r="E46" i="44"/>
  <c r="E44" i="44"/>
  <c r="H42" i="44"/>
  <c r="A39" i="44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I3" i="44"/>
  <c r="A1" i="44"/>
  <c r="E48" i="43"/>
  <c r="E46" i="43"/>
  <c r="E44" i="43"/>
  <c r="H42" i="43"/>
  <c r="A39" i="43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I3" i="43"/>
  <c r="A1" i="43"/>
  <c r="E48" i="42"/>
  <c r="E46" i="42"/>
  <c r="E44" i="42"/>
  <c r="H42" i="42"/>
  <c r="A39" i="42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I3" i="42"/>
  <c r="A1" i="42"/>
  <c r="E48" i="41"/>
  <c r="E46" i="41"/>
  <c r="E44" i="41"/>
  <c r="H42" i="41"/>
  <c r="A39" i="41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I3" i="41"/>
  <c r="A1" i="41"/>
  <c r="E48" i="40"/>
  <c r="E46" i="40"/>
  <c r="E44" i="40"/>
  <c r="H42" i="40"/>
  <c r="A39" i="40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I3" i="40"/>
  <c r="A1" i="40"/>
  <c r="E48" i="39"/>
  <c r="E46" i="39"/>
  <c r="E44" i="39"/>
  <c r="H42" i="39"/>
  <c r="A39" i="39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I3" i="39"/>
  <c r="A1" i="39"/>
  <c r="E48" i="38"/>
  <c r="E46" i="38"/>
  <c r="E44" i="38"/>
  <c r="H42" i="38"/>
  <c r="A39" i="38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I3" i="38"/>
  <c r="A1" i="38"/>
  <c r="E48" i="37"/>
  <c r="E46" i="37"/>
  <c r="E44" i="37"/>
  <c r="H42" i="37"/>
  <c r="A39" i="37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I3" i="37"/>
  <c r="A1" i="37"/>
  <c r="E48" i="36"/>
  <c r="E46" i="36"/>
  <c r="E44" i="36"/>
  <c r="H42" i="36"/>
  <c r="A39" i="36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I3" i="36"/>
  <c r="A1" i="36"/>
  <c r="E48" i="32"/>
  <c r="E46" i="32"/>
  <c r="E44" i="32"/>
  <c r="H42" i="32"/>
  <c r="A39" i="32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I3" i="32"/>
  <c r="A1" i="32"/>
  <c r="E48" i="31"/>
  <c r="E46" i="31"/>
  <c r="E44" i="31"/>
  <c r="H42" i="31"/>
  <c r="A39" i="31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I3" i="31"/>
  <c r="A1" i="31"/>
  <c r="E48" i="30"/>
  <c r="E46" i="30"/>
  <c r="E44" i="30"/>
  <c r="H42" i="30"/>
  <c r="A39" i="30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I3" i="30"/>
  <c r="A1" i="30"/>
  <c r="E48" i="29"/>
  <c r="E46" i="29"/>
  <c r="E44" i="29"/>
  <c r="H42" i="29"/>
  <c r="A39" i="29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I3" i="29"/>
  <c r="A1" i="29"/>
  <c r="N10" i="15"/>
  <c r="N11" i="15"/>
  <c r="N12" i="15"/>
  <c r="N13" i="15"/>
  <c r="N14" i="15"/>
  <c r="N15" i="15"/>
  <c r="N16" i="15"/>
  <c r="N9" i="15"/>
  <c r="C30" i="15"/>
  <c r="C28" i="15"/>
  <c r="C26" i="15"/>
  <c r="B20" i="15"/>
  <c r="I3" i="28"/>
  <c r="J26" i="28"/>
  <c r="A39" i="28"/>
  <c r="E48" i="28"/>
  <c r="E46" i="28"/>
  <c r="E44" i="28"/>
  <c r="H42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C41" i="20"/>
  <c r="C41" i="45"/>
  <c r="C41" i="43"/>
  <c r="C41" i="41"/>
  <c r="C41" i="39"/>
  <c r="C41" i="37"/>
  <c r="C41" i="32"/>
  <c r="C41" i="44"/>
  <c r="C41" i="42"/>
  <c r="C41" i="40"/>
  <c r="C41" i="38"/>
  <c r="C41" i="36"/>
  <c r="C41" i="31"/>
  <c r="C41" i="30"/>
  <c r="C41" i="29"/>
  <c r="C41" i="28"/>
  <c r="C23" i="15"/>
  <c r="B5" i="15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E10" i="20"/>
  <c r="D10" i="20"/>
  <c r="B10" i="20"/>
  <c r="H9" i="20"/>
  <c r="B9" i="20"/>
  <c r="I12" i="15"/>
  <c r="Q12" i="15"/>
  <c r="I14" i="15"/>
  <c r="Q14" i="15"/>
  <c r="I15" i="15"/>
  <c r="Q15" i="15"/>
  <c r="I9" i="15"/>
  <c r="Q9" i="15"/>
  <c r="I10" i="15"/>
  <c r="Q10" i="15"/>
  <c r="I11" i="15"/>
  <c r="Q11" i="15"/>
  <c r="I13" i="15"/>
  <c r="Q13" i="15"/>
  <c r="I16" i="15"/>
  <c r="Q16" i="15"/>
  <c r="J24" i="15"/>
  <c r="Q17" i="15"/>
  <c r="G19" i="15"/>
</calcChain>
</file>

<file path=xl/sharedStrings.xml><?xml version="1.0" encoding="utf-8"?>
<sst xmlns="http://schemas.openxmlformats.org/spreadsheetml/2006/main" count="2306" uniqueCount="126">
  <si>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</si>
  <si>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</si>
  <si>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</si>
  <si>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上記選手は、本府県連盟に会員登録済みの者であり、本府県代表選手として推薦致します。</t>
    <rPh sb="0" eb="2">
      <t>ジョウキ</t>
    </rPh>
    <rPh sb="2" eb="4">
      <t>センシュ</t>
    </rPh>
    <rPh sb="6" eb="7">
      <t>ホン</t>
    </rPh>
    <rPh sb="7" eb="9">
      <t>フケン</t>
    </rPh>
    <rPh sb="9" eb="11">
      <t>レンメイ</t>
    </rPh>
    <rPh sb="12" eb="14">
      <t>カイイン</t>
    </rPh>
    <rPh sb="14" eb="16">
      <t>トウロク</t>
    </rPh>
    <rPh sb="16" eb="17">
      <t>ス</t>
    </rPh>
    <rPh sb="19" eb="20">
      <t>モノ</t>
    </rPh>
    <rPh sb="24" eb="25">
      <t>ホン</t>
    </rPh>
    <rPh sb="25" eb="27">
      <t>フケン</t>
    </rPh>
    <rPh sb="27" eb="29">
      <t>ダイヒョウ</t>
    </rPh>
    <rPh sb="29" eb="31">
      <t>センシュ</t>
    </rPh>
    <rPh sb="34" eb="37">
      <t>スイセンイタ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</si>
  <si>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</si>
  <si>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</si>
  <si>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</si>
  <si>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</si>
  <si>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</si>
  <si>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</si>
  <si>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</si>
  <si>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</si>
  <si>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</si>
  <si>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</si>
  <si>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</si>
  <si>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</si>
  <si>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</si>
  <si>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</si>
  <si>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</si>
  <si>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</si>
  <si>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</si>
  <si>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</si>
  <si>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</si>
  <si>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</si>
  <si>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</si>
  <si>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</si>
  <si>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（申込府県名）</t>
    <rPh sb="1" eb="3">
      <t>モウシコミ</t>
    </rPh>
    <rPh sb="3" eb="5">
      <t>フケン</t>
    </rPh>
    <rPh sb="5" eb="6">
      <t>メイ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</si>
  <si>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</si>
  <si>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</si>
  <si>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</si>
  <si>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</si>
  <si>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</si>
  <si>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</si>
  <si>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</si>
  <si>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</si>
  <si>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</si>
  <si>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</si>
  <si>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</si>
  <si>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</si>
  <si>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</si>
  <si>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</si>
  <si>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</si>
  <si>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</si>
  <si>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</si>
  <si>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</si>
  <si>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</si>
  <si>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</si>
  <si>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</si>
  <si>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</si>
  <si>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</si>
  <si>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</si>
  <si>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</si>
  <si>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</si>
  <si>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</si>
  <si>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このファイルはシートの保護がせっていされております。</t>
    <rPh sb="11" eb="13">
      <t>ホゴ</t>
    </rPh>
    <phoneticPr fontId="2"/>
  </si>
  <si>
    <t>都道府県名入力</t>
  </si>
  <si>
    <t>会　　長　　</t>
    <rPh sb="0" eb="1">
      <t>カイ</t>
    </rPh>
    <rPh sb="3" eb="4">
      <t>チョウ</t>
    </rPh>
    <phoneticPr fontId="2"/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</si>
  <si>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</si>
  <si>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</si>
  <si>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</si>
  <si>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</si>
  <si>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この下に（４３段目～）入力エリアが用意されております。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</si>
  <si>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石川県社会人クラブバドミントン連盟御中</t>
    <rPh sb="0" eb="2">
      <t>イシカワ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</si>
  <si>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成年男子団体</t>
    <rPh sb="2" eb="4">
      <t>ダンシ</t>
    </rPh>
    <rPh sb="4" eb="6">
      <t>ダンタイ</t>
    </rPh>
    <phoneticPr fontId="2"/>
  </si>
  <si>
    <t>年代別混合団体戦A</t>
    <rPh sb="0" eb="3">
      <t>ネンダイベツ</t>
    </rPh>
    <rPh sb="3" eb="5">
      <t>コンゴウ</t>
    </rPh>
    <rPh sb="5" eb="8">
      <t>ダンタイセン</t>
    </rPh>
    <phoneticPr fontId="2"/>
  </si>
  <si>
    <t>年代別混合団体戦B</t>
    <rPh sb="0" eb="3">
      <t>ネンダイベツ</t>
    </rPh>
    <rPh sb="3" eb="5">
      <t>コンゴウ</t>
    </rPh>
    <rPh sb="5" eb="8">
      <t>ダンタイセン</t>
    </rPh>
    <phoneticPr fontId="2"/>
  </si>
  <si>
    <t>年代別混合団体戦C</t>
    <rPh sb="0" eb="3">
      <t>ネンダイベツ</t>
    </rPh>
    <rPh sb="3" eb="5">
      <t>コンゴウ</t>
    </rPh>
    <rPh sb="5" eb="8">
      <t>ダンタイセン</t>
    </rPh>
    <phoneticPr fontId="2"/>
  </si>
  <si>
    <t>成年女子団体戦</t>
    <rPh sb="0" eb="2">
      <t>セイネン</t>
    </rPh>
    <rPh sb="2" eb="4">
      <t>ジョシ</t>
    </rPh>
    <rPh sb="4" eb="7">
      <t>ダンタイセン</t>
    </rPh>
    <phoneticPr fontId="2"/>
  </si>
  <si>
    <t>壮年女子団体戦</t>
    <rPh sb="0" eb="2">
      <t>ソウネン</t>
    </rPh>
    <rPh sb="2" eb="4">
      <t>ジョシ</t>
    </rPh>
    <rPh sb="4" eb="7">
      <t>ダンタイセン</t>
    </rPh>
    <phoneticPr fontId="2"/>
  </si>
  <si>
    <t>壮年男子団体戦B</t>
    <rPh sb="0" eb="2">
      <t>ソウネン</t>
    </rPh>
    <rPh sb="2" eb="4">
      <t>ダンシ</t>
    </rPh>
    <rPh sb="4" eb="7">
      <t>ダンタイセン</t>
    </rPh>
    <phoneticPr fontId="2"/>
  </si>
  <si>
    <t>壮年男子団体戦A</t>
    <rPh sb="0" eb="2">
      <t>ソウネン</t>
    </rPh>
    <rPh sb="2" eb="4">
      <t>ダンシ</t>
    </rPh>
    <rPh sb="4" eb="7">
      <t>ダンタイセン</t>
    </rPh>
    <phoneticPr fontId="2"/>
  </si>
  <si>
    <t>成年男子団体戦（35・40・45歳以上の年代別）</t>
    <rPh sb="0" eb="2">
      <t>セイネン</t>
    </rPh>
    <rPh sb="2" eb="4">
      <t>ダンシ</t>
    </rPh>
    <rPh sb="4" eb="7">
      <t>ダンタイセン</t>
    </rPh>
    <rPh sb="16" eb="19">
      <t>サイイジョウ</t>
    </rPh>
    <rPh sb="20" eb="23">
      <t>ネンダイベツ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</si>
  <si>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</si>
  <si>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壮年男子団体戦A（50・55・60歳以上の年代別）</t>
    <rPh sb="0" eb="2">
      <t>ソウネン</t>
    </rPh>
    <rPh sb="2" eb="4">
      <t>ダンシ</t>
    </rPh>
    <rPh sb="4" eb="7">
      <t>ダンタイセン</t>
    </rPh>
    <rPh sb="17" eb="20">
      <t>サイイジョウ</t>
    </rPh>
    <rPh sb="21" eb="24">
      <t>ネンダイベツ</t>
    </rPh>
    <phoneticPr fontId="2"/>
  </si>
  <si>
    <t>2019/1/*</t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</si>
  <si>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</si>
  <si>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</si>
  <si>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</si>
  <si>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</si>
  <si>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00123456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</si>
  <si>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</si>
  <si>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</si>
  <si>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</si>
  <si>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</si>
  <si>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</si>
  <si>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</si>
  <si>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</si>
  <si>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</si>
  <si>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</si>
  <si>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</si>
  <si>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壮年男子団体戦B（65歳以上の合算400歳）</t>
    <rPh sb="0" eb="2">
      <t>ソウネン</t>
    </rPh>
    <rPh sb="2" eb="4">
      <t>ダンシ</t>
    </rPh>
    <rPh sb="4" eb="7">
      <t>ダンタイセン</t>
    </rPh>
    <rPh sb="11" eb="14">
      <t>サイイジョウ</t>
    </rPh>
    <rPh sb="15" eb="17">
      <t>ガッサン</t>
    </rPh>
    <rPh sb="20" eb="21">
      <t>サイ</t>
    </rPh>
    <phoneticPr fontId="2"/>
  </si>
  <si>
    <t>壮年男子団体戦B（65歳以上の合算400歳）</t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</si>
  <si>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</si>
  <si>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成年女子団体戦（30歳以上の合算210歳）</t>
    <rPh sb="0" eb="2">
      <t>セイネン</t>
    </rPh>
    <rPh sb="2" eb="4">
      <t>ジョシ</t>
    </rPh>
    <rPh sb="4" eb="6">
      <t>ダンタイ</t>
    </rPh>
    <rPh sb="6" eb="7">
      <t>セン</t>
    </rPh>
    <rPh sb="10" eb="13">
      <t>サイイジョウ</t>
    </rPh>
    <rPh sb="14" eb="16">
      <t>ガッサン</t>
    </rPh>
    <rPh sb="19" eb="20">
      <t>サイ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</si>
  <si>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</si>
  <si>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壮年女子団体戦（45歳以上の合算300歳）</t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</si>
  <si>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</si>
  <si>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</si>
  <si>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年代別混合団体戦A（ペア合計年齢60・70・80歳以上）</t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</si>
  <si>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</si>
  <si>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年代別混合団体戦B（45歳以上の合算300歳）</t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</si>
  <si>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</si>
  <si>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年代別混合団体戦C（55歳以上の合算360歳）</t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</si>
  <si>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</si>
  <si>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>１／１７</t>
    <phoneticPr fontId="2"/>
  </si>
  <si>
    <t>２／１７</t>
    <phoneticPr fontId="2"/>
  </si>
  <si>
    <t>３／１７</t>
    <phoneticPr fontId="2"/>
  </si>
  <si>
    <t>４／１７</t>
    <phoneticPr fontId="2"/>
  </si>
  <si>
    <t>５／１７</t>
    <phoneticPr fontId="2"/>
  </si>
  <si>
    <t>６／１７</t>
    <phoneticPr fontId="2"/>
  </si>
  <si>
    <t>７／１７</t>
    <phoneticPr fontId="2"/>
  </si>
  <si>
    <t>８／１７</t>
    <phoneticPr fontId="2"/>
  </si>
  <si>
    <t>９／１７</t>
    <phoneticPr fontId="2"/>
  </si>
  <si>
    <t>１０／１７</t>
    <phoneticPr fontId="2"/>
  </si>
  <si>
    <t>１１／１７</t>
    <phoneticPr fontId="2"/>
  </si>
  <si>
    <t>１２／１７</t>
    <phoneticPr fontId="2"/>
  </si>
  <si>
    <t>１６／１７</t>
    <phoneticPr fontId="2"/>
  </si>
  <si>
    <t>１７／１７</t>
    <phoneticPr fontId="2"/>
  </si>
  <si>
    <t xml:space="preserve">〒 </t>
    <phoneticPr fontId="2"/>
  </si>
  <si>
    <t>１５／１７</t>
    <phoneticPr fontId="2"/>
  </si>
  <si>
    <t>１４／１７</t>
    <phoneticPr fontId="2"/>
  </si>
  <si>
    <t>１３／１７</t>
    <phoneticPr fontId="2"/>
  </si>
  <si>
    <t>女</t>
  </si>
  <si>
    <t>女</t>
    <rPh sb="0" eb="1">
      <t>オンナ</t>
    </rPh>
    <phoneticPr fontId="2"/>
  </si>
  <si>
    <t>壮年女子団体戦（45歳以上の合算300歳）</t>
    <rPh sb="0" eb="2">
      <t>ソウネン</t>
    </rPh>
    <rPh sb="2" eb="4">
      <t>ジョシ</t>
    </rPh>
    <rPh sb="4" eb="6">
      <t>ダンタイ</t>
    </rPh>
    <rPh sb="6" eb="7">
      <t>セン</t>
    </rPh>
    <rPh sb="10" eb="13">
      <t>サイイジョウ</t>
    </rPh>
    <rPh sb="14" eb="16">
      <t>ガッサン</t>
    </rPh>
    <rPh sb="19" eb="20">
      <t>サイ</t>
    </rPh>
    <phoneticPr fontId="2"/>
  </si>
  <si>
    <t>第1９回全国社会人クラブ対抗シニアバドミントン選手権大会申込書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</si>
</sst>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57" fontId="4" fillId="0" borderId="11" xfId="0" applyNumberFormat="1" applyFont="1" applyBorder="1" applyAlignment="1" applyProtection="1">
      <alignment horizontal="center" vertical="center"/>
    </xf>
    <xf numFmtId="5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2" fillId="0" borderId="0" xfId="0" applyNumberFormat="1" applyFont="1" applyBorder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3" fillId="24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 shrinkToFit="1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5" fillId="0" borderId="47" xfId="0" applyFont="1" applyBorder="1" applyAlignment="1" applyProtection="1">
      <alignment horizontal="left" vertical="center" indent="1" shrinkToFit="1"/>
    </xf>
    <xf numFmtId="0" fontId="5" fillId="0" borderId="0" xfId="0" applyFont="1" applyAlignment="1" applyProtection="1">
      <alignment horizontal="center" vertical="center"/>
      <protection locked="0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43" xfId="0" applyFont="1" applyBorder="1" applyAlignment="1" applyProtection="1">
      <alignment horizontal="left" vertical="center" indent="1" shrinkToFi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indent="1" shrinkToFit="1"/>
    </xf>
    <xf numFmtId="0" fontId="5" fillId="0" borderId="62" xfId="0" applyFont="1" applyBorder="1" applyAlignment="1" applyProtection="1">
      <alignment horizontal="left" vertical="center" indent="1" shrinkToFit="1"/>
    </xf>
    <xf numFmtId="0" fontId="41" fillId="0" borderId="48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51" xfId="0" applyFont="1" applyBorder="1" applyAlignment="1" applyProtection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4" fillId="31" borderId="16" xfId="0" applyFont="1" applyFill="1" applyBorder="1" applyAlignment="1" applyProtection="1">
      <alignment horizontal="left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12" fontId="36" fillId="0" borderId="0" xfId="0" quotePrefix="1" applyNumberFormat="1" applyFont="1" applyBorder="1" applyAlignment="1" applyProtection="1">
      <alignment horizontal="center" vertical="center" shrinkToFit="1"/>
      <protection locked="0"/>
    </xf>
    <xf numFmtId="41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/>
    </xf>
    <xf numFmtId="41" fontId="35" fillId="0" borderId="0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 applyProtection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B69E1CAE-01E5-4F8B-844A-D1360C2993D3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S82"/>
  <sheetViews>
    <sheetView showZeros="0" tabSelected="1" workbookViewId="0">
      <selection activeCell="A2" sqref="A2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">
        <v>125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175" t="s">
        <v>25</v>
      </c>
      <c r="N1" s="176"/>
      <c r="O1" s="176"/>
    </row>
    <row r="2" spans="1:15" ht="14.25" thickBot="1">
      <c r="I2" s="177" t="s">
        <v>26</v>
      </c>
      <c r="J2" s="177"/>
      <c r="K2" s="177"/>
      <c r="M2" s="176"/>
      <c r="N2" s="176"/>
      <c r="O2" s="176"/>
    </row>
    <row r="3" spans="1:15" ht="27" customHeight="1" thickTop="1" thickBot="1">
      <c r="A3" s="2"/>
      <c r="B3" s="2"/>
      <c r="C3" s="2"/>
      <c r="D3" s="2"/>
      <c r="E3" s="2"/>
      <c r="H3" s="47" t="s">
        <v>104</v>
      </c>
      <c r="I3" s="178" t="s">
        <v>55</v>
      </c>
      <c r="J3" s="179"/>
      <c r="K3" s="180"/>
      <c r="L3" s="6"/>
      <c r="M3" s="42" t="s">
        <v>19</v>
      </c>
    </row>
    <row r="4" spans="1:15" ht="14.25" thickTop="1"/>
    <row r="5" spans="1:15" ht="29.25" customHeight="1">
      <c r="A5" s="155" t="s">
        <v>1</v>
      </c>
      <c r="B5" s="156"/>
      <c r="C5" s="157" t="str">
        <f>N48</f>
        <v>成年男子団体戦（35・40・45歳以上の年代別）</v>
      </c>
      <c r="D5" s="158"/>
      <c r="E5" s="158"/>
      <c r="F5" s="158"/>
      <c r="G5" s="158"/>
      <c r="H5" s="158"/>
      <c r="I5" s="158"/>
      <c r="J5" s="158"/>
      <c r="K5" s="159"/>
      <c r="M5" s="43" t="s">
        <v>61</v>
      </c>
    </row>
    <row r="6" spans="1:15" ht="29.25" customHeight="1">
      <c r="A6" s="166" t="s">
        <v>2</v>
      </c>
      <c r="B6" s="167"/>
      <c r="C6" s="164">
        <f>P48</f>
        <v>0</v>
      </c>
      <c r="D6" s="168"/>
      <c r="E6" s="168"/>
      <c r="F6" s="168"/>
      <c r="G6" s="168"/>
      <c r="H6" s="168"/>
      <c r="I6" s="168"/>
      <c r="J6" s="168"/>
      <c r="K6" s="169"/>
      <c r="M6" s="108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123" t="s">
        <v>58</v>
      </c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51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81"/>
      <c r="H10" s="54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51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1"/>
      <c r="H12" s="54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51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54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51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1"/>
      <c r="H16" s="54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92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139"/>
      <c r="B20" s="139"/>
      <c r="C20" s="139"/>
      <c r="D20" s="139"/>
      <c r="E20" s="139"/>
      <c r="F20" s="103"/>
      <c r="G20" s="104"/>
      <c r="H20" s="105"/>
      <c r="I20" s="105"/>
      <c r="J20" s="105"/>
      <c r="K20" s="105"/>
    </row>
    <row r="21" spans="1:17" s="24" customFormat="1" ht="13.5" customHeight="1">
      <c r="A21" s="140"/>
      <c r="B21" s="140"/>
      <c r="C21" s="140"/>
      <c r="D21" s="140"/>
      <c r="E21" s="140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155" t="s">
        <v>1</v>
      </c>
      <c r="B22" s="156"/>
      <c r="C22" s="157" t="str">
        <f>N65</f>
        <v>成年男子団体戦（35・40・45歳以上の年代別）</v>
      </c>
      <c r="D22" s="158"/>
      <c r="E22" s="158"/>
      <c r="F22" s="158"/>
      <c r="G22" s="158"/>
      <c r="H22" s="158"/>
      <c r="I22" s="158"/>
      <c r="J22" s="158"/>
      <c r="K22" s="159"/>
      <c r="L22" s="9"/>
      <c r="O22" s="9"/>
      <c r="P22" s="9"/>
      <c r="Q22" s="1"/>
    </row>
    <row r="23" spans="1:17" s="24" customFormat="1" ht="29.25" customHeight="1">
      <c r="A23" s="166" t="s">
        <v>2</v>
      </c>
      <c r="B23" s="167"/>
      <c r="C23" s="164">
        <f>P65</f>
        <v>0</v>
      </c>
      <c r="D23" s="164"/>
      <c r="E23" s="164"/>
      <c r="F23" s="164"/>
      <c r="G23" s="164"/>
      <c r="H23" s="164"/>
      <c r="I23" s="164"/>
      <c r="J23" s="164"/>
      <c r="K23" s="165"/>
      <c r="L23" s="9"/>
      <c r="O23" s="9"/>
      <c r="P23" s="9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9"/>
      <c r="O24" s="9"/>
      <c r="P24" s="9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51">
        <f>N73</f>
        <v>0</v>
      </c>
      <c r="I25" s="15" t="s">
        <v>7</v>
      </c>
      <c r="J25" s="15" t="s">
        <v>4</v>
      </c>
      <c r="K25" s="15" t="s">
        <v>5</v>
      </c>
      <c r="L25" s="9"/>
      <c r="O25" s="9"/>
      <c r="P25" s="9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81"/>
      <c r="H26" s="54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51">
        <f>N74</f>
        <v>0</v>
      </c>
      <c r="I27" s="15" t="s">
        <v>7</v>
      </c>
      <c r="J27" s="15" t="s">
        <v>4</v>
      </c>
      <c r="K27" s="15" t="s">
        <v>5</v>
      </c>
      <c r="L27" s="9"/>
      <c r="O27" s="9"/>
      <c r="P27" s="9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1"/>
      <c r="H28" s="54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51">
        <f>N75</f>
        <v>0</v>
      </c>
      <c r="I29" s="15" t="s">
        <v>7</v>
      </c>
      <c r="J29" s="15" t="s">
        <v>4</v>
      </c>
      <c r="K29" s="15" t="s">
        <v>5</v>
      </c>
      <c r="L29" s="9"/>
      <c r="O29" s="9"/>
      <c r="P29" s="9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81"/>
      <c r="H30" s="54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51">
        <f>N76</f>
        <v>0</v>
      </c>
      <c r="I31" s="15" t="s">
        <v>7</v>
      </c>
      <c r="J31" s="15" t="s">
        <v>4</v>
      </c>
      <c r="K31" s="15" t="s">
        <v>5</v>
      </c>
      <c r="L31" s="9"/>
      <c r="O31" s="9"/>
      <c r="P31" s="9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1"/>
      <c r="H32" s="54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05" t="s">
        <v>74</v>
      </c>
      <c r="B39" s="205"/>
      <c r="C39" s="205"/>
      <c r="M39" s="203" t="s">
        <v>49</v>
      </c>
    </row>
    <row r="40" spans="1:17">
      <c r="M40" s="204"/>
    </row>
    <row r="41" spans="1:17" ht="17.25" customHeight="1">
      <c r="C41" s="93" t="str">
        <f>I3</f>
        <v>都道府県名入力</v>
      </c>
      <c r="D41" s="211" t="s">
        <v>46</v>
      </c>
      <c r="E41" s="211"/>
      <c r="F41" s="211"/>
      <c r="G41" s="211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8" t="s">
        <v>56</v>
      </c>
      <c r="I42" s="208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26"/>
    </row>
    <row r="44" spans="1:17" ht="18.75" customHeight="1">
      <c r="C44" s="22" t="s">
        <v>13</v>
      </c>
      <c r="D44" s="22" t="s">
        <v>51</v>
      </c>
      <c r="E44" s="207"/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">
        <v>118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/>
      <c r="F48" s="207"/>
      <c r="G48" s="207"/>
      <c r="I48" s="1"/>
      <c r="M48" s="32" t="s">
        <v>11</v>
      </c>
      <c r="N48" s="109" t="s">
        <v>71</v>
      </c>
      <c r="O48" s="107" t="s">
        <v>2</v>
      </c>
      <c r="P48" s="153"/>
      <c r="Q48" s="154"/>
    </row>
    <row r="50" spans="1:19">
      <c r="F50" s="210" t="s">
        <v>53</v>
      </c>
      <c r="G50" s="210"/>
      <c r="H50" s="210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F51" s="210"/>
      <c r="G51" s="210"/>
      <c r="H51" s="210"/>
      <c r="I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F52" s="210"/>
      <c r="G52" s="210"/>
      <c r="H52" s="210"/>
      <c r="I52" s="136"/>
      <c r="J52" s="136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"/>
      <c r="G53" s="13"/>
      <c r="H53" s="209" t="s">
        <v>60</v>
      </c>
      <c r="I53" s="209"/>
      <c r="J53" s="209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"/>
      <c r="G54" s="13"/>
      <c r="H54" s="209"/>
      <c r="I54" s="209"/>
      <c r="J54" s="209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"/>
      <c r="G55" s="13"/>
      <c r="H55" s="209" t="s">
        <v>81</v>
      </c>
      <c r="I55" s="209"/>
      <c r="J55" s="209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"/>
      <c r="G56" s="13"/>
      <c r="H56" s="209"/>
      <c r="I56" s="209"/>
      <c r="J56" s="209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"/>
      <c r="G60" s="13"/>
      <c r="H60" s="45"/>
      <c r="I60" s="23"/>
      <c r="J60" s="13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>
        <v>9</v>
      </c>
      <c r="M61" s="125"/>
      <c r="N61" s="125"/>
      <c r="O61" s="121" t="s">
        <v>8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2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71</v>
      </c>
      <c r="O65" s="107" t="s">
        <v>2</v>
      </c>
      <c r="P65" s="153"/>
      <c r="Q65" s="154"/>
    </row>
    <row r="66" spans="1:19" ht="14.25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21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21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21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24"/>
      <c r="N71" s="124"/>
      <c r="O71" s="49" t="s">
        <v>21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75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21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21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21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49" t="s">
        <v>21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22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1">
    <mergeCell ref="H55:J56"/>
    <mergeCell ref="H69:J70"/>
    <mergeCell ref="H77:J78"/>
    <mergeCell ref="H67:J68"/>
    <mergeCell ref="H62:J63"/>
    <mergeCell ref="H53:J54"/>
    <mergeCell ref="F50:H52"/>
    <mergeCell ref="E48:G48"/>
    <mergeCell ref="A29:A30"/>
    <mergeCell ref="B29:C29"/>
    <mergeCell ref="G29:G30"/>
    <mergeCell ref="B30:C30"/>
    <mergeCell ref="D41:G41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A17:A18"/>
    <mergeCell ref="B17:C17"/>
    <mergeCell ref="B18:C18"/>
    <mergeCell ref="G17:K18"/>
    <mergeCell ref="A15:A16"/>
    <mergeCell ref="B15:C15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</mergeCells>
  <phoneticPr fontId="2"/>
  <dataValidations count="5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  <dataValidation type="list" showInputMessage="1" showErrorMessage="1" prompt="府県をリストの中から選択して下さい" sqref="I3:K3" xr:uid="{A51FC6BC-DF1B-4B7A-BDA2-D419F8957894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41:G41" xr:uid="{A59BEDA2-2B0C-4531-A5CE-F47559A4C08B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DD6-B5F6-46B4-94B2-310635FBA651}">
  <sheetPr>
    <pageSetUpPr fitToPage="1"/>
  </sheetPr>
  <dimension ref="A1:S82"/>
  <sheetViews>
    <sheetView showZeros="0" workbookViewId="0">
      <selection activeCell="M7" sqref="M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96</v>
      </c>
      <c r="B3" s="227"/>
      <c r="C3" s="227"/>
      <c r="D3" s="227"/>
      <c r="E3" s="227"/>
      <c r="H3" s="47" t="s">
        <v>113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壮年女子団体戦（45歳以上の合算300歳）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97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壮年女子団体戦（45歳以上の合算300歳）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124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123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122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122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122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122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122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122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122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122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124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122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122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122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122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122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122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122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122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122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E01A91DE-EEEB-473C-ADAD-C43F07181D55}">
      <formula1>"５,⑤"</formula1>
    </dataValidation>
    <dataValidation type="list" allowBlank="1" showInputMessage="1" showErrorMessage="1" prompt="右の矢印ボタンを押してリストの中から選択して下さい" sqref="F24:G24 F7:G7" xr:uid="{8BBE92C5-9F5A-47A0-8ADF-DE2F0A50158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B2DE389-0F28-4825-B459-CA4DD3D8426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S82"/>
  <sheetViews>
    <sheetView showZeros="0" workbookViewId="0">
      <selection activeCell="M10" sqref="M10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114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年代別混合団体戦A（ペア合計年齢60・70・80歳以上）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年代別混合団体戦A（ペア合計年齢60・70・80歳以上）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98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98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S82"/>
  <sheetViews>
    <sheetView showZeros="0" workbookViewId="0">
      <selection activeCell="M8" sqref="M8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99</v>
      </c>
      <c r="B3" s="227"/>
      <c r="C3" s="227"/>
      <c r="D3" s="227"/>
      <c r="E3" s="227"/>
      <c r="H3" s="47" t="s">
        <v>115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年代別混合団体戦A（ペア合計年齢60・70・80歳以上）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99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年代別混合団体戦A（ペア合計年齢60・70・80歳以上）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98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98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B44-48BD-4FCB-9F39-C9C716D7265E}">
  <sheetPr>
    <pageSetUpPr fitToPage="1"/>
  </sheetPr>
  <dimension ref="A1:S82"/>
  <sheetViews>
    <sheetView showZeros="0" workbookViewId="0">
      <selection activeCell="M10" sqref="M10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121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年代別混合団体戦B（45歳以上の合算300歳）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年代別混合団体戦B（45歳以上の合算300歳）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100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100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61691C6B-991F-42E1-B2F7-38AA313457AE}">
      <formula1>"５,⑤"</formula1>
    </dataValidation>
    <dataValidation type="list" allowBlank="1" showInputMessage="1" showErrorMessage="1" prompt="右の矢印ボタンを押してリストの中から選択して下さい" sqref="F24:G24 F7:G7" xr:uid="{4784A1E1-DECD-4B96-AB66-92B52E6F45C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6F5C25E7-8988-41BD-A106-6875A848C03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9DF-1E7E-4ADC-BF7F-E58011EDCC6D}">
  <sheetPr>
    <pageSetUpPr fitToPage="1"/>
  </sheetPr>
  <dimension ref="A1:S82"/>
  <sheetViews>
    <sheetView showZeros="0" workbookViewId="0">
      <selection activeCell="M13" sqref="M13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101</v>
      </c>
      <c r="B3" s="227"/>
      <c r="C3" s="227"/>
      <c r="D3" s="227"/>
      <c r="E3" s="227"/>
      <c r="H3" s="47" t="s">
        <v>120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年代別混合団体戦B（45歳以上の合算300歳）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101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年代別混合団体戦B（45歳以上の合算300歳）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100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100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1D9DF81-8B6D-48F7-BC04-99A629153FCC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BE514979-D5CF-481D-87F5-88279A2F8649}">
      <formula1>"コーチ,コーチ（有）"</formula1>
    </dataValidation>
    <dataValidation type="list" allowBlank="1" showInputMessage="1" showErrorMessage="1" sqref="A19" xr:uid="{1A527017-4677-4658-8B67-5E1FDA6FB1C6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C759-598F-4506-8DCC-D0E3AB6C202F}">
  <sheetPr>
    <pageSetUpPr fitToPage="1"/>
  </sheetPr>
  <dimension ref="A1:S82"/>
  <sheetViews>
    <sheetView showZeros="0" workbookViewId="0">
      <selection activeCell="M11" sqref="M1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119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年代別混合団体戦C（55歳以上の合算360歳）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年代別混合団体戦C（55歳以上の合算360歳）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102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102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0EDE411-A71B-46F5-9652-465C0DD24F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3B587763-48EE-4F10-9C50-932D42AD3902}">
      <formula1>"コーチ,コーチ（有）"</formula1>
    </dataValidation>
    <dataValidation type="list" allowBlank="1" showInputMessage="1" showErrorMessage="1" sqref="A19" xr:uid="{A8191D51-99B7-475C-AB2F-3C9D39FA23A2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E289-1EBA-418B-B069-97EE67BDE05E}">
  <sheetPr>
    <pageSetUpPr fitToPage="1"/>
  </sheetPr>
  <dimension ref="A1:S82"/>
  <sheetViews>
    <sheetView showZeros="0" workbookViewId="0">
      <selection activeCell="N83" sqref="N83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103</v>
      </c>
      <c r="B3" s="227"/>
      <c r="C3" s="227"/>
      <c r="D3" s="227"/>
      <c r="E3" s="227"/>
      <c r="H3" s="47" t="s">
        <v>116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年代別混合団体戦C（55歳以上の合算360歳）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103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年代別混合団体戦C（55歳以上の合算360歳）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102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102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80EBE71A-F35C-46B3-817E-A5603D2B9BFD}">
      <formula1>"５,⑤"</formula1>
    </dataValidation>
    <dataValidation type="list" allowBlank="1" showInputMessage="1" showErrorMessage="1" prompt="右の矢印ボタンを押してリストの中から選択して下さい" sqref="F24:G24 F7:G7" xr:uid="{94B42268-CC1B-449F-B7EC-92B0B37FFA17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D4CDA5F-361D-4522-B612-14E1D4284FA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35"/>
  <sheetViews>
    <sheetView showZeros="0" workbookViewId="0">
      <selection activeCell="G5" sqref="G5"/>
    </sheetView>
  </sheetViews>
  <sheetFormatPr defaultRowHeight="13.5"/>
  <cols>
    <col min="1" max="1" width="12.875" style="59" customWidth="1"/>
    <col min="2" max="2" width="6.25" style="70" customWidth="1"/>
    <col min="3" max="3" width="7.625" style="59" customWidth="1"/>
    <col min="4" max="4" width="4" style="59" customWidth="1"/>
    <col min="5" max="5" width="7.625" style="59" customWidth="1"/>
    <col min="6" max="6" width="4" style="59" customWidth="1"/>
    <col min="7" max="7" width="9.375" style="68" bestFit="1" customWidth="1"/>
    <col min="8" max="11" width="3.875" style="69" customWidth="1"/>
    <col min="12" max="12" width="5.625" style="69" customWidth="1"/>
    <col min="13" max="16" width="3.875" style="69" customWidth="1"/>
    <col min="17" max="17" width="10.625" style="59" customWidth="1"/>
    <col min="18" max="18" width="3.5" style="71" customWidth="1"/>
    <col min="19" max="19" width="10.75" style="59" customWidth="1"/>
    <col min="20" max="16384" width="9" style="59"/>
  </cols>
  <sheetData>
    <row r="1" spans="1:19" ht="24" customHeight="1">
      <c r="A1" s="232" t="str">
        <f>成年男子!A1</f>
        <v>第1９回全国社会人クラブ対抗シニアバドミントン選手権大会申込書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0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9.5" customHeight="1">
      <c r="A3" s="229" t="s">
        <v>45</v>
      </c>
      <c r="B3" s="230"/>
      <c r="C3" s="230"/>
      <c r="D3" s="230"/>
      <c r="E3" s="133"/>
      <c r="F3" s="133"/>
      <c r="G3" s="61"/>
      <c r="H3" s="62"/>
      <c r="I3" s="241"/>
      <c r="J3" s="241"/>
      <c r="K3" s="241"/>
      <c r="L3" s="241"/>
      <c r="M3" s="241"/>
      <c r="N3" s="241"/>
      <c r="O3" s="241"/>
      <c r="P3" s="241"/>
      <c r="Q3" s="241"/>
      <c r="R3" s="238" t="s">
        <v>117</v>
      </c>
      <c r="S3" s="239"/>
    </row>
    <row r="4" spans="1:19" ht="19.5" customHeight="1">
      <c r="A4" s="230"/>
      <c r="B4" s="230"/>
      <c r="C4" s="230"/>
      <c r="D4" s="230"/>
      <c r="E4" s="133"/>
      <c r="F4" s="133"/>
      <c r="G4" s="63"/>
      <c r="H4" s="64"/>
      <c r="I4" s="241"/>
      <c r="J4" s="241"/>
      <c r="K4" s="241"/>
      <c r="L4" s="241"/>
      <c r="M4" s="241"/>
      <c r="N4" s="241"/>
      <c r="O4" s="241"/>
      <c r="P4" s="241"/>
      <c r="Q4" s="241"/>
      <c r="R4" s="239"/>
      <c r="S4" s="239"/>
    </row>
    <row r="5" spans="1:19" ht="19.5" customHeight="1">
      <c r="A5" s="233" t="s">
        <v>32</v>
      </c>
      <c r="B5" s="233" t="str">
        <f>成年男子!I3</f>
        <v>都道府県名入力</v>
      </c>
      <c r="C5" s="233"/>
      <c r="G5" s="61"/>
      <c r="H5" s="64"/>
      <c r="I5" s="65"/>
      <c r="J5" s="66"/>
      <c r="K5" s="66"/>
      <c r="L5" s="66"/>
      <c r="M5" s="66"/>
      <c r="N5" s="66"/>
      <c r="O5" s="66"/>
      <c r="P5" s="66"/>
      <c r="Q5" s="66"/>
      <c r="R5" s="66"/>
      <c r="S5" s="67"/>
    </row>
    <row r="6" spans="1:19" ht="8.25" customHeight="1">
      <c r="A6" s="233"/>
      <c r="B6" s="233"/>
      <c r="C6" s="233"/>
      <c r="I6" s="59"/>
      <c r="J6" s="59"/>
      <c r="K6" s="59"/>
      <c r="L6" s="59"/>
      <c r="M6" s="59"/>
      <c r="N6" s="59"/>
      <c r="O6" s="59"/>
      <c r="P6" s="59"/>
      <c r="R6" s="59"/>
    </row>
    <row r="7" spans="1:19" ht="8.25" customHeight="1"/>
    <row r="8" spans="1:19" s="71" customFormat="1" ht="39.950000000000003" customHeight="1">
      <c r="A8" s="234" t="s">
        <v>33</v>
      </c>
      <c r="B8" s="235"/>
      <c r="C8" s="244" t="s">
        <v>87</v>
      </c>
      <c r="D8" s="245"/>
      <c r="E8" s="246" t="s">
        <v>88</v>
      </c>
      <c r="F8" s="247"/>
      <c r="G8" s="248" t="s">
        <v>34</v>
      </c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72" t="s">
        <v>35</v>
      </c>
    </row>
    <row r="9" spans="1:19" ht="14.25" customHeight="1">
      <c r="A9" s="73" t="s">
        <v>63</v>
      </c>
      <c r="B9" s="74"/>
      <c r="C9" s="75"/>
      <c r="D9" s="76" t="s">
        <v>36</v>
      </c>
      <c r="E9" s="145"/>
      <c r="F9" s="76" t="s">
        <v>83</v>
      </c>
      <c r="G9" s="77">
        <v>40000</v>
      </c>
      <c r="H9" s="78" t="s">
        <v>37</v>
      </c>
      <c r="I9" s="79">
        <f t="shared" ref="I9:I16" si="0">C9</f>
        <v>0</v>
      </c>
      <c r="J9" s="80" t="s">
        <v>36</v>
      </c>
      <c r="K9" s="147" t="s">
        <v>85</v>
      </c>
      <c r="L9" s="77">
        <v>100</v>
      </c>
      <c r="M9" s="78" t="s">
        <v>37</v>
      </c>
      <c r="N9" s="78">
        <f>E9</f>
        <v>0</v>
      </c>
      <c r="O9" s="146" t="s">
        <v>86</v>
      </c>
      <c r="P9" s="150" t="s">
        <v>38</v>
      </c>
      <c r="Q9" s="79">
        <f>G9*I9+L9*N9</f>
        <v>0</v>
      </c>
      <c r="R9" s="81" t="s">
        <v>39</v>
      </c>
      <c r="S9" s="82"/>
    </row>
    <row r="10" spans="1:19" ht="14.25" customHeight="1">
      <c r="A10" s="73" t="s">
        <v>70</v>
      </c>
      <c r="B10" s="74"/>
      <c r="C10" s="75"/>
      <c r="D10" s="76" t="s">
        <v>36</v>
      </c>
      <c r="E10" s="145"/>
      <c r="F10" s="76" t="s">
        <v>82</v>
      </c>
      <c r="G10" s="77">
        <v>40000</v>
      </c>
      <c r="H10" s="78" t="s">
        <v>37</v>
      </c>
      <c r="I10" s="79">
        <f t="shared" si="0"/>
        <v>0</v>
      </c>
      <c r="J10" s="80" t="s">
        <v>36</v>
      </c>
      <c r="K10" s="148" t="s">
        <v>84</v>
      </c>
      <c r="L10" s="77">
        <v>100</v>
      </c>
      <c r="M10" s="78" t="s">
        <v>37</v>
      </c>
      <c r="N10" s="78">
        <f t="shared" ref="N10:N16" si="1">E10</f>
        <v>0</v>
      </c>
      <c r="O10" s="146" t="s">
        <v>82</v>
      </c>
      <c r="P10" s="151" t="s">
        <v>38</v>
      </c>
      <c r="Q10" s="79">
        <f t="shared" ref="Q10:Q16" si="2">G10*I10+L10*N10</f>
        <v>0</v>
      </c>
      <c r="R10" s="81" t="s">
        <v>39</v>
      </c>
      <c r="S10" s="82"/>
    </row>
    <row r="11" spans="1:19" ht="14.25" customHeight="1">
      <c r="A11" s="73" t="s">
        <v>69</v>
      </c>
      <c r="B11" s="74"/>
      <c r="C11" s="75"/>
      <c r="D11" s="76" t="s">
        <v>36</v>
      </c>
      <c r="E11" s="145"/>
      <c r="F11" s="76" t="s">
        <v>82</v>
      </c>
      <c r="G11" s="77">
        <v>40000</v>
      </c>
      <c r="H11" s="78" t="s">
        <v>37</v>
      </c>
      <c r="I11" s="79">
        <f t="shared" si="0"/>
        <v>0</v>
      </c>
      <c r="J11" s="80" t="s">
        <v>36</v>
      </c>
      <c r="K11" s="148" t="s">
        <v>84</v>
      </c>
      <c r="L11" s="77">
        <v>100</v>
      </c>
      <c r="M11" s="78" t="s">
        <v>37</v>
      </c>
      <c r="N11" s="78">
        <f t="shared" si="1"/>
        <v>0</v>
      </c>
      <c r="O11" s="146" t="s">
        <v>82</v>
      </c>
      <c r="P11" s="151" t="s">
        <v>38</v>
      </c>
      <c r="Q11" s="79">
        <f t="shared" si="2"/>
        <v>0</v>
      </c>
      <c r="R11" s="81" t="s">
        <v>39</v>
      </c>
      <c r="S11" s="82"/>
    </row>
    <row r="12" spans="1:19" ht="14.25" customHeight="1">
      <c r="A12" s="73" t="s">
        <v>67</v>
      </c>
      <c r="B12" s="74"/>
      <c r="C12" s="75"/>
      <c r="D12" s="76" t="s">
        <v>36</v>
      </c>
      <c r="E12" s="145"/>
      <c r="F12" s="76" t="s">
        <v>82</v>
      </c>
      <c r="G12" s="77">
        <v>40000</v>
      </c>
      <c r="H12" s="78" t="s">
        <v>37</v>
      </c>
      <c r="I12" s="79">
        <f>C12</f>
        <v>0</v>
      </c>
      <c r="J12" s="80" t="s">
        <v>36</v>
      </c>
      <c r="K12" s="148" t="s">
        <v>84</v>
      </c>
      <c r="L12" s="77">
        <v>100</v>
      </c>
      <c r="M12" s="78" t="s">
        <v>37</v>
      </c>
      <c r="N12" s="78">
        <f t="shared" si="1"/>
        <v>0</v>
      </c>
      <c r="O12" s="146" t="s">
        <v>82</v>
      </c>
      <c r="P12" s="151" t="s">
        <v>38</v>
      </c>
      <c r="Q12" s="79">
        <f t="shared" si="2"/>
        <v>0</v>
      </c>
      <c r="R12" s="81" t="s">
        <v>39</v>
      </c>
      <c r="S12" s="82"/>
    </row>
    <row r="13" spans="1:19" ht="14.25" customHeight="1">
      <c r="A13" s="73" t="s">
        <v>68</v>
      </c>
      <c r="B13" s="74"/>
      <c r="C13" s="75"/>
      <c r="D13" s="76" t="s">
        <v>36</v>
      </c>
      <c r="E13" s="145"/>
      <c r="F13" s="76" t="s">
        <v>82</v>
      </c>
      <c r="G13" s="77">
        <v>40000</v>
      </c>
      <c r="H13" s="78" t="s">
        <v>37</v>
      </c>
      <c r="I13" s="79">
        <f t="shared" si="0"/>
        <v>0</v>
      </c>
      <c r="J13" s="80" t="s">
        <v>36</v>
      </c>
      <c r="K13" s="148" t="s">
        <v>84</v>
      </c>
      <c r="L13" s="77">
        <v>100</v>
      </c>
      <c r="M13" s="78" t="s">
        <v>37</v>
      </c>
      <c r="N13" s="78">
        <f t="shared" si="1"/>
        <v>0</v>
      </c>
      <c r="O13" s="146" t="s">
        <v>82</v>
      </c>
      <c r="P13" s="151" t="s">
        <v>38</v>
      </c>
      <c r="Q13" s="79">
        <f t="shared" si="2"/>
        <v>0</v>
      </c>
      <c r="R13" s="81" t="s">
        <v>39</v>
      </c>
      <c r="S13" s="82"/>
    </row>
    <row r="14" spans="1:19" ht="14.25" customHeight="1">
      <c r="A14" s="73" t="s">
        <v>64</v>
      </c>
      <c r="B14" s="74"/>
      <c r="C14" s="75"/>
      <c r="D14" s="76" t="s">
        <v>36</v>
      </c>
      <c r="E14" s="145"/>
      <c r="F14" s="76" t="s">
        <v>82</v>
      </c>
      <c r="G14" s="77">
        <v>40000</v>
      </c>
      <c r="H14" s="78" t="s">
        <v>37</v>
      </c>
      <c r="I14" s="79">
        <f>C14</f>
        <v>0</v>
      </c>
      <c r="J14" s="80" t="s">
        <v>36</v>
      </c>
      <c r="K14" s="148" t="s">
        <v>84</v>
      </c>
      <c r="L14" s="77">
        <v>100</v>
      </c>
      <c r="M14" s="78" t="s">
        <v>37</v>
      </c>
      <c r="N14" s="78">
        <f t="shared" si="1"/>
        <v>0</v>
      </c>
      <c r="O14" s="146" t="s">
        <v>82</v>
      </c>
      <c r="P14" s="151" t="s">
        <v>38</v>
      </c>
      <c r="Q14" s="79">
        <f t="shared" si="2"/>
        <v>0</v>
      </c>
      <c r="R14" s="81" t="s">
        <v>39</v>
      </c>
      <c r="S14" s="82"/>
    </row>
    <row r="15" spans="1:19" ht="14.25" customHeight="1">
      <c r="A15" s="73" t="s">
        <v>65</v>
      </c>
      <c r="B15" s="74"/>
      <c r="C15" s="75"/>
      <c r="D15" s="76" t="s">
        <v>36</v>
      </c>
      <c r="E15" s="145"/>
      <c r="F15" s="76" t="s">
        <v>82</v>
      </c>
      <c r="G15" s="77">
        <v>40000</v>
      </c>
      <c r="H15" s="78" t="s">
        <v>37</v>
      </c>
      <c r="I15" s="79">
        <f>C15</f>
        <v>0</v>
      </c>
      <c r="J15" s="80" t="s">
        <v>36</v>
      </c>
      <c r="K15" s="148" t="s">
        <v>84</v>
      </c>
      <c r="L15" s="77">
        <v>100</v>
      </c>
      <c r="M15" s="78" t="s">
        <v>37</v>
      </c>
      <c r="N15" s="78">
        <f t="shared" si="1"/>
        <v>0</v>
      </c>
      <c r="O15" s="146" t="s">
        <v>82</v>
      </c>
      <c r="P15" s="151" t="s">
        <v>38</v>
      </c>
      <c r="Q15" s="79">
        <f t="shared" si="2"/>
        <v>0</v>
      </c>
      <c r="R15" s="81" t="s">
        <v>39</v>
      </c>
      <c r="S15" s="82"/>
    </row>
    <row r="16" spans="1:19" ht="14.25" customHeight="1">
      <c r="A16" s="73" t="s">
        <v>66</v>
      </c>
      <c r="B16" s="74"/>
      <c r="C16" s="75"/>
      <c r="D16" s="76" t="s">
        <v>36</v>
      </c>
      <c r="E16" s="145"/>
      <c r="F16" s="76" t="s">
        <v>82</v>
      </c>
      <c r="G16" s="77">
        <v>40000</v>
      </c>
      <c r="H16" s="78" t="s">
        <v>37</v>
      </c>
      <c r="I16" s="79">
        <f t="shared" si="0"/>
        <v>0</v>
      </c>
      <c r="J16" s="80" t="s">
        <v>36</v>
      </c>
      <c r="K16" s="149" t="s">
        <v>84</v>
      </c>
      <c r="L16" s="77">
        <v>100</v>
      </c>
      <c r="M16" s="78" t="s">
        <v>37</v>
      </c>
      <c r="N16" s="78">
        <f t="shared" si="1"/>
        <v>0</v>
      </c>
      <c r="O16" s="146" t="s">
        <v>82</v>
      </c>
      <c r="P16" s="152" t="s">
        <v>38</v>
      </c>
      <c r="Q16" s="79">
        <f t="shared" si="2"/>
        <v>0</v>
      </c>
      <c r="R16" s="81" t="s">
        <v>39</v>
      </c>
      <c r="S16" s="82"/>
    </row>
    <row r="17" spans="1:23" ht="14.25" customHeight="1">
      <c r="A17" s="234" t="s">
        <v>40</v>
      </c>
      <c r="B17" s="251"/>
      <c r="C17" s="251"/>
      <c r="D17" s="251"/>
      <c r="E17" s="132"/>
      <c r="F17" s="132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>
        <f>SUM(Q9:Q16)</f>
        <v>0</v>
      </c>
      <c r="R17" s="72" t="s">
        <v>39</v>
      </c>
      <c r="S17" s="85"/>
    </row>
    <row r="18" spans="1:23" ht="8.25" customHeight="1">
      <c r="A18" s="86"/>
      <c r="B18" s="87"/>
      <c r="C18" s="86"/>
      <c r="D18" s="86"/>
      <c r="E18" s="86"/>
      <c r="F18" s="86"/>
      <c r="G18" s="61"/>
      <c r="H18" s="88"/>
      <c r="I18" s="88"/>
      <c r="J18" s="88"/>
      <c r="K18" s="88"/>
      <c r="L18" s="88"/>
      <c r="M18" s="88"/>
      <c r="N18" s="88"/>
      <c r="O18" s="88"/>
      <c r="P18" s="88"/>
      <c r="Q18" s="86"/>
      <c r="R18" s="52"/>
      <c r="S18" s="86"/>
    </row>
    <row r="19" spans="1:23" ht="21" customHeight="1">
      <c r="A19" s="86" t="s">
        <v>41</v>
      </c>
      <c r="B19" s="87"/>
      <c r="D19" s="87" t="s">
        <v>42</v>
      </c>
      <c r="E19" s="87"/>
      <c r="F19" s="87"/>
      <c r="G19" s="89">
        <f>Q17</f>
        <v>0</v>
      </c>
      <c r="H19" s="88" t="s">
        <v>39</v>
      </c>
      <c r="I19" s="88" t="s">
        <v>43</v>
      </c>
      <c r="J19" s="88"/>
      <c r="K19" s="88"/>
      <c r="L19" s="88"/>
      <c r="M19" s="88"/>
      <c r="N19" s="88"/>
      <c r="O19" s="88"/>
      <c r="P19" s="88"/>
      <c r="Q19" s="86"/>
      <c r="R19" s="52"/>
      <c r="S19" s="86"/>
    </row>
    <row r="20" spans="1:23" ht="21" customHeight="1">
      <c r="A20" s="52" t="s">
        <v>44</v>
      </c>
      <c r="B20" s="243" t="str">
        <f>成年男子!A39</f>
        <v>2019/1/*</v>
      </c>
      <c r="C20" s="243"/>
      <c r="D20" s="243"/>
      <c r="E20" s="134"/>
      <c r="F20" s="134"/>
      <c r="G20" s="61"/>
      <c r="H20" s="88"/>
      <c r="I20" s="88"/>
      <c r="J20" s="88"/>
      <c r="K20" s="88"/>
      <c r="L20" s="88"/>
      <c r="M20" s="88"/>
      <c r="N20" s="88"/>
      <c r="O20" s="88"/>
      <c r="P20" s="88"/>
      <c r="Q20" s="86"/>
      <c r="R20" s="52"/>
      <c r="S20" s="86"/>
    </row>
    <row r="21" spans="1:23" s="1" customFormat="1" ht="15.75" customHeight="1">
      <c r="A21" s="242"/>
      <c r="B21" s="242"/>
      <c r="C21" s="242"/>
      <c r="D21" s="9"/>
      <c r="E21" s="130"/>
      <c r="F21" s="130"/>
      <c r="P21" s="9"/>
      <c r="S21" s="9"/>
      <c r="T21" s="24"/>
      <c r="U21" s="24"/>
      <c r="V21" s="9"/>
      <c r="W21" s="9"/>
    </row>
    <row r="22" spans="1:23" s="1" customFormat="1">
      <c r="P22" s="9"/>
      <c r="S22" s="9"/>
      <c r="T22" s="24"/>
      <c r="U22" s="24"/>
      <c r="V22" s="9"/>
      <c r="W22" s="9"/>
    </row>
    <row r="23" spans="1:23" s="1" customFormat="1" ht="17.25" customHeight="1">
      <c r="C23" s="240" t="str">
        <f>成年男子!C41&amp;成年男子!D41</f>
        <v>都道府県名入力社会人クラブバドミントン連盟</v>
      </c>
      <c r="D23" s="240"/>
      <c r="E23" s="240"/>
      <c r="F23" s="240"/>
      <c r="G23" s="240"/>
      <c r="H23" s="240"/>
      <c r="I23" s="240"/>
      <c r="J23" s="2"/>
      <c r="K23" s="2"/>
      <c r="L23" s="2"/>
      <c r="M23" s="2"/>
      <c r="N23" s="2"/>
      <c r="O23" s="2"/>
      <c r="P23" s="2"/>
      <c r="S23" s="9"/>
      <c r="T23" s="24"/>
      <c r="U23" s="24"/>
      <c r="V23" s="9"/>
      <c r="W23" s="9"/>
    </row>
    <row r="24" spans="1:23" s="1" customFormat="1" ht="17.25" customHeight="1">
      <c r="D24" s="9"/>
      <c r="E24" s="130"/>
      <c r="F24" s="130"/>
      <c r="J24" s="90">
        <f>[1]一般男女団体!H20</f>
        <v>0</v>
      </c>
      <c r="K24" s="90"/>
      <c r="L24" s="90"/>
      <c r="M24" s="90"/>
      <c r="N24" s="90"/>
      <c r="O24" s="90"/>
      <c r="P24" s="3"/>
      <c r="Q24" s="3"/>
      <c r="R24" s="3"/>
      <c r="S24" s="9"/>
      <c r="T24" s="24"/>
      <c r="U24" s="24"/>
      <c r="V24" s="9"/>
      <c r="W24" s="9"/>
    </row>
    <row r="25" spans="1:23" s="1" customFormat="1">
      <c r="D25" s="9"/>
      <c r="E25" s="130"/>
      <c r="F25" s="130"/>
      <c r="P25" s="9"/>
      <c r="S25" s="9"/>
      <c r="T25" s="46"/>
      <c r="U25" s="26"/>
      <c r="V25" s="9"/>
      <c r="W25" s="9"/>
    </row>
    <row r="26" spans="1:23" s="1" customFormat="1" ht="18.75" customHeight="1">
      <c r="A26" s="22" t="s">
        <v>13</v>
      </c>
      <c r="B26" s="22" t="s">
        <v>51</v>
      </c>
      <c r="C26" s="236">
        <f>成年男子!E44</f>
        <v>0</v>
      </c>
      <c r="D26" s="236"/>
      <c r="E26" s="236"/>
      <c r="F26" s="236"/>
      <c r="G26" s="236"/>
      <c r="H26" s="236"/>
      <c r="I26" s="236"/>
      <c r="P26" s="12"/>
      <c r="S26" s="9"/>
      <c r="T26" s="91"/>
      <c r="U26" s="91"/>
      <c r="V26" s="91"/>
      <c r="W26" s="91"/>
    </row>
    <row r="27" spans="1:23" s="1" customFormat="1" ht="7.5" customHeight="1">
      <c r="A27" s="5"/>
      <c r="B27" s="10"/>
      <c r="C27" s="5"/>
      <c r="D27" s="10"/>
      <c r="E27" s="10"/>
      <c r="F27" s="10"/>
      <c r="G27" s="5"/>
      <c r="H27" s="5"/>
      <c r="I27" s="5"/>
      <c r="P27" s="6"/>
      <c r="S27" s="9"/>
      <c r="T27" s="91"/>
      <c r="U27" s="91"/>
      <c r="V27" s="91"/>
      <c r="W27" s="91"/>
    </row>
    <row r="28" spans="1:23" s="1" customFormat="1" ht="18.75" customHeight="1">
      <c r="A28" s="22" t="s">
        <v>24</v>
      </c>
      <c r="B28" s="22" t="s">
        <v>51</v>
      </c>
      <c r="C28" s="237" t="str">
        <f>成年男子!E46</f>
        <v xml:space="preserve">〒 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91"/>
      <c r="U28" s="91"/>
      <c r="V28" s="91"/>
      <c r="W28" s="91"/>
    </row>
    <row r="29" spans="1:23" s="1" customFormat="1" ht="7.5" customHeight="1">
      <c r="A29" s="5"/>
      <c r="B29" s="10"/>
      <c r="C29" s="3"/>
      <c r="D29" s="6"/>
      <c r="E29" s="6"/>
      <c r="F29" s="6"/>
      <c r="G29" s="3"/>
      <c r="H29" s="3"/>
      <c r="I29" s="3"/>
      <c r="J29" s="3"/>
      <c r="K29" s="3"/>
      <c r="L29" s="3"/>
      <c r="M29" s="3"/>
      <c r="N29" s="3"/>
      <c r="O29" s="3"/>
      <c r="P29" s="6"/>
      <c r="Q29" s="3"/>
      <c r="S29" s="9"/>
      <c r="T29" s="24"/>
      <c r="U29" s="24"/>
      <c r="V29" s="9"/>
      <c r="W29" s="9"/>
    </row>
    <row r="30" spans="1:23" s="1" customFormat="1" ht="18.75" customHeight="1">
      <c r="A30" s="22" t="s">
        <v>23</v>
      </c>
      <c r="B30" s="22" t="s">
        <v>51</v>
      </c>
      <c r="C30" s="236">
        <f>成年男子!E48</f>
        <v>0</v>
      </c>
      <c r="D30" s="236"/>
      <c r="E30" s="236"/>
      <c r="F30" s="236"/>
      <c r="G30" s="236"/>
      <c r="H30" s="236"/>
      <c r="I30" s="236"/>
      <c r="S30" s="9"/>
      <c r="T30" s="24"/>
      <c r="U30" s="41"/>
      <c r="V30" s="9"/>
      <c r="W30" s="41"/>
    </row>
    <row r="32" spans="1:23">
      <c r="A32" s="231" t="s">
        <v>62</v>
      </c>
      <c r="B32" s="231"/>
      <c r="C32" s="231"/>
      <c r="D32" s="231"/>
      <c r="E32" s="231"/>
      <c r="F32" s="231"/>
      <c r="G32" s="231"/>
    </row>
    <row r="35" spans="7:9">
      <c r="G35" s="59"/>
      <c r="H35" s="59"/>
      <c r="I35" s="59"/>
    </row>
  </sheetData>
  <sheetProtection formatCells="0"/>
  <mergeCells count="18">
    <mergeCell ref="A17:D17"/>
    <mergeCell ref="C26:I26"/>
    <mergeCell ref="A3:D4"/>
    <mergeCell ref="A32:G32"/>
    <mergeCell ref="A1:S1"/>
    <mergeCell ref="A5:A6"/>
    <mergeCell ref="B5:C6"/>
    <mergeCell ref="A8:B8"/>
    <mergeCell ref="C30:I30"/>
    <mergeCell ref="C28:S28"/>
    <mergeCell ref="R3:S4"/>
    <mergeCell ref="C23:I23"/>
    <mergeCell ref="I3:Q4"/>
    <mergeCell ref="A21:C21"/>
    <mergeCell ref="B20:D20"/>
    <mergeCell ref="C8:D8"/>
    <mergeCell ref="E8:F8"/>
    <mergeCell ref="G8:R8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S82"/>
  <sheetViews>
    <sheetView showZeros="0" workbookViewId="0">
      <selection activeCell="M7" sqref="M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76</v>
      </c>
      <c r="B3" s="227"/>
      <c r="C3" s="227"/>
      <c r="D3" s="227"/>
      <c r="E3" s="227"/>
      <c r="H3" s="47" t="s">
        <v>105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成年男子団体戦（35・40・45歳以上の年代別）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72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成年男子団体戦（35・40・45歳以上の年代別）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71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71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P65:Q65"/>
    <mergeCell ref="O41:Q42"/>
    <mergeCell ref="H42:I42"/>
    <mergeCell ref="E44:G44"/>
    <mergeCell ref="M44:P46"/>
    <mergeCell ref="E46:J46"/>
    <mergeCell ref="E48:G48"/>
    <mergeCell ref="P48:Q48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A17:A18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A13:A14"/>
    <mergeCell ref="B13:C13"/>
    <mergeCell ref="G13:G14"/>
    <mergeCell ref="B14:C14"/>
    <mergeCell ref="A15:A16"/>
    <mergeCell ref="B15:C15"/>
    <mergeCell ref="G15:G16"/>
    <mergeCell ref="B16:C16"/>
    <mergeCell ref="B9:C9"/>
    <mergeCell ref="G9:G10"/>
    <mergeCell ref="B10:C10"/>
    <mergeCell ref="A11:A12"/>
    <mergeCell ref="B11:C11"/>
    <mergeCell ref="G11:G12"/>
    <mergeCell ref="B12:C12"/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302-C692-490A-AF37-E949C8D2E5F4}">
  <sheetPr>
    <pageSetUpPr fitToPage="1"/>
  </sheetPr>
  <dimension ref="A1:S82"/>
  <sheetViews>
    <sheetView showZeros="0" workbookViewId="0">
      <selection activeCell="M10" sqref="M10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106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壮年男子団体戦A（50・55・60歳以上の年代別）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壮年男子団体戦A（50・55・60歳以上の年代別）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73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73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C63CF772-73B4-4AD7-87C7-50C27FDC2B44}">
      <formula1>"５,⑤"</formula1>
    </dataValidation>
    <dataValidation type="list" allowBlank="1" showInputMessage="1" showErrorMessage="1" prompt="右の矢印ボタンを押してリストの中から選択して下さい" sqref="F24:G24 F7:G7" xr:uid="{FF9B16DA-4667-45A1-8856-2103BF1DEF74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3BE340F9-9AC0-4F95-8076-087BC722DEB2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0F2-FBC6-4D4C-9309-2F919E038537}">
  <sheetPr>
    <pageSetUpPr fitToPage="1"/>
  </sheetPr>
  <dimension ref="A1:S82"/>
  <sheetViews>
    <sheetView showZeros="0" workbookViewId="0">
      <selection activeCell="M6" sqref="M6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89</v>
      </c>
      <c r="B3" s="227"/>
      <c r="C3" s="227"/>
      <c r="D3" s="227"/>
      <c r="E3" s="227"/>
      <c r="H3" s="47" t="s">
        <v>107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壮年男子団体戦A（50・55・60歳以上の年代別）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89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壮年男子団体戦A（50・55・60歳以上の年代別）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73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73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DA5384C-825F-4D97-A463-FAA9A1C91B4D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F8412907-B319-44BE-A1AC-7BA3901D9E97}">
      <formula1>"コーチ,コーチ（有）"</formula1>
    </dataValidation>
    <dataValidation type="list" allowBlank="1" showInputMessage="1" showErrorMessage="1" sqref="A19" xr:uid="{EF80E5FB-D5BF-47BB-92A4-83E7BEA20923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C9A-6215-4D6F-81E1-B0A01F5073C9}">
  <sheetPr>
    <pageSetUpPr fitToPage="1"/>
  </sheetPr>
  <dimension ref="A1:S82"/>
  <sheetViews>
    <sheetView showZeros="0" workbookViewId="0">
      <selection activeCell="M6" sqref="M6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108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壮年男子団体戦B（65歳以上の合算400歳）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壮年男子団体戦B（65歳以上の合算400歳）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90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91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D3AB711C-0BA5-4CC4-8AAD-F2814075E0A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CEADD9CE-BEA9-4EC0-9DD8-0488AE19446C}">
      <formula1>"コーチ,コーチ（有）"</formula1>
    </dataValidation>
    <dataValidation type="list" allowBlank="1" showInputMessage="1" showErrorMessage="1" sqref="A19" xr:uid="{E821AEAB-83D1-4880-8747-4EE3BABBE6BD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077-1724-45F5-B4CA-3DDB3FA6D05D}">
  <sheetPr>
    <pageSetUpPr fitToPage="1"/>
  </sheetPr>
  <dimension ref="A1:S82"/>
  <sheetViews>
    <sheetView showZeros="0" workbookViewId="0">
      <selection activeCell="M11" sqref="M1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92</v>
      </c>
      <c r="B3" s="227"/>
      <c r="C3" s="227"/>
      <c r="D3" s="227"/>
      <c r="E3" s="227"/>
      <c r="H3" s="47" t="s">
        <v>109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壮年男子団体戦B（65歳以上の合算400歳）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92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壮年男子団体戦B（65歳以上の合算400歳）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90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90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A4654788-CF93-4043-A7A8-161DB1961CD6}">
      <formula1>"５,⑤"</formula1>
    </dataValidation>
    <dataValidation type="list" allowBlank="1" showInputMessage="1" showErrorMessage="1" prompt="右の矢印ボタンを押してリストの中から選択して下さい" sqref="F24:G24 F7:G7" xr:uid="{14E57712-B4BD-4D98-862D-6AEC5421D7AE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70F9C83-E871-40A7-9379-910BE420A01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S82"/>
  <sheetViews>
    <sheetView showZeros="0" workbookViewId="0">
      <selection activeCell="M11" sqref="M1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110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成年女子団体戦（30歳以上の合算210歳）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成年女子団体戦（30歳以上の合算210歳）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93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123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122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122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122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122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122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122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122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122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93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122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122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122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122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122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122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122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122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122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S82"/>
  <sheetViews>
    <sheetView showZeros="0" workbookViewId="0">
      <selection activeCell="M7" sqref="M7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 t="s">
        <v>94</v>
      </c>
      <c r="B3" s="227"/>
      <c r="C3" s="227"/>
      <c r="D3" s="227"/>
      <c r="E3" s="227"/>
      <c r="H3" s="47" t="s">
        <v>111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成年女子団体戦（30歳以上の合算210歳）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 t="s">
        <v>94</v>
      </c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成年女子団体戦（30歳以上の合算210歳）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93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122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122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122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122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122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122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122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122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122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93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122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122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122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122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122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122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122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122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122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80EF-6717-414B-BB0C-2CC8C5292702}">
  <sheetPr>
    <pageSetUpPr fitToPage="1"/>
  </sheetPr>
  <dimension ref="A1:S82"/>
  <sheetViews>
    <sheetView showZeros="0" workbookViewId="0">
      <selection activeCell="M11" sqref="M11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30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30" customWidth="1"/>
    <col min="10" max="10" width="10.625" style="1" customWidth="1"/>
    <col min="11" max="11" width="6.625" style="1" customWidth="1"/>
    <col min="12" max="12" width="5.875" style="130" customWidth="1"/>
    <col min="13" max="14" width="16.375" style="24" customWidth="1"/>
    <col min="15" max="15" width="5.75" style="130" customWidth="1"/>
    <col min="16" max="16" width="10.875" style="130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174" t="str">
        <f>成年男子!A1</f>
        <v>第1９回全国社会人クラブ対抗シニアバドミントン選手権大会申込書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M1" s="213" t="s">
        <v>25</v>
      </c>
      <c r="N1" s="214"/>
      <c r="O1" s="214"/>
    </row>
    <row r="2" spans="1:15" ht="14.25" thickBot="1">
      <c r="I2" s="177" t="s">
        <v>26</v>
      </c>
      <c r="J2" s="177"/>
      <c r="K2" s="177"/>
      <c r="M2" s="214"/>
      <c r="N2" s="214"/>
      <c r="O2" s="214"/>
    </row>
    <row r="3" spans="1:15" ht="27" customHeight="1" thickBot="1">
      <c r="A3" s="227"/>
      <c r="B3" s="227"/>
      <c r="C3" s="227"/>
      <c r="D3" s="227"/>
      <c r="E3" s="227"/>
      <c r="H3" s="47" t="s">
        <v>112</v>
      </c>
      <c r="I3" s="215" t="str">
        <f>成年男子!I3</f>
        <v>都道府県名入力</v>
      </c>
      <c r="J3" s="216"/>
      <c r="K3" s="217"/>
      <c r="L3" s="6"/>
      <c r="M3" s="42" t="s">
        <v>19</v>
      </c>
    </row>
    <row r="5" spans="1:15" ht="29.25" customHeight="1">
      <c r="A5" s="155" t="s">
        <v>1</v>
      </c>
      <c r="B5" s="156"/>
      <c r="C5" s="218" t="str">
        <f>N48</f>
        <v>壮年女子団体戦（45歳以上の合算300歳）</v>
      </c>
      <c r="D5" s="219"/>
      <c r="E5" s="219"/>
      <c r="F5" s="219"/>
      <c r="G5" s="219"/>
      <c r="H5" s="219"/>
      <c r="I5" s="219"/>
      <c r="J5" s="219"/>
      <c r="K5" s="220"/>
      <c r="M5" s="43" t="s">
        <v>61</v>
      </c>
    </row>
    <row r="6" spans="1:15" ht="29.25" customHeight="1">
      <c r="A6" s="166" t="s">
        <v>2</v>
      </c>
      <c r="B6" s="167"/>
      <c r="C6" s="221">
        <f>P48</f>
        <v>0</v>
      </c>
      <c r="D6" s="222"/>
      <c r="E6" s="222"/>
      <c r="F6" s="222"/>
      <c r="G6" s="222"/>
      <c r="H6" s="222"/>
      <c r="I6" s="222"/>
      <c r="J6" s="222"/>
      <c r="K6" s="223"/>
      <c r="M6" s="111"/>
    </row>
    <row r="7" spans="1:15" ht="29.25" customHeight="1">
      <c r="A7" s="160" t="s">
        <v>27</v>
      </c>
      <c r="B7" s="160"/>
      <c r="C7" s="161">
        <f>M62</f>
        <v>0</v>
      </c>
      <c r="D7" s="161"/>
      <c r="E7" s="161"/>
      <c r="F7" s="162" t="s">
        <v>28</v>
      </c>
      <c r="G7" s="162"/>
      <c r="H7" s="163">
        <f>M63</f>
        <v>0</v>
      </c>
      <c r="I7" s="164"/>
      <c r="J7" s="164"/>
      <c r="K7" s="165"/>
      <c r="M7" s="98"/>
    </row>
    <row r="8" spans="1:15" ht="24" customHeight="1">
      <c r="A8" s="19" t="s">
        <v>50</v>
      </c>
      <c r="B8" s="182" t="s">
        <v>9</v>
      </c>
      <c r="C8" s="183"/>
      <c r="D8" s="183"/>
      <c r="E8" s="183"/>
      <c r="F8" s="184"/>
      <c r="G8" s="20" t="s">
        <v>50</v>
      </c>
      <c r="H8" s="185" t="s">
        <v>9</v>
      </c>
      <c r="I8" s="185"/>
      <c r="J8" s="185"/>
      <c r="K8" s="186"/>
      <c r="M8" s="55"/>
    </row>
    <row r="9" spans="1:15" ht="14.85" customHeight="1">
      <c r="A9" s="187">
        <v>1</v>
      </c>
      <c r="B9" s="189">
        <f>N53</f>
        <v>0</v>
      </c>
      <c r="C9" s="190"/>
      <c r="D9" s="15" t="s">
        <v>7</v>
      </c>
      <c r="E9" s="16" t="s">
        <v>4</v>
      </c>
      <c r="F9" s="16" t="s">
        <v>5</v>
      </c>
      <c r="G9" s="181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4.95" customHeight="1">
      <c r="A10" s="188"/>
      <c r="B10" s="172">
        <f>M53</f>
        <v>0</v>
      </c>
      <c r="C10" s="173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81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>
      <c r="A11" s="191">
        <v>2</v>
      </c>
      <c r="B11" s="189">
        <f>N54</f>
        <v>0</v>
      </c>
      <c r="C11" s="190"/>
      <c r="D11" s="15" t="s">
        <v>7</v>
      </c>
      <c r="E11" s="16" t="s">
        <v>4</v>
      </c>
      <c r="F11" s="16" t="s">
        <v>5</v>
      </c>
      <c r="G11" s="170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>
      <c r="A12" s="191"/>
      <c r="B12" s="172">
        <f>M54</f>
        <v>0</v>
      </c>
      <c r="C12" s="173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71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>
      <c r="A13" s="187">
        <v>3</v>
      </c>
      <c r="B13" s="189">
        <f>N55</f>
        <v>0</v>
      </c>
      <c r="C13" s="190"/>
      <c r="D13" s="15" t="s">
        <v>7</v>
      </c>
      <c r="E13" s="16" t="s">
        <v>4</v>
      </c>
      <c r="F13" s="16" t="s">
        <v>5</v>
      </c>
      <c r="G13" s="181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>
      <c r="A14" s="188"/>
      <c r="B14" s="172">
        <f>M55</f>
        <v>0</v>
      </c>
      <c r="C14" s="173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81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>
      <c r="A15" s="191">
        <v>4</v>
      </c>
      <c r="B15" s="189">
        <f>N56</f>
        <v>0</v>
      </c>
      <c r="C15" s="190"/>
      <c r="D15" s="15" t="s">
        <v>7</v>
      </c>
      <c r="E15" s="16" t="s">
        <v>4</v>
      </c>
      <c r="F15" s="16" t="s">
        <v>5</v>
      </c>
      <c r="G15" s="170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>
      <c r="A16" s="188"/>
      <c r="B16" s="172">
        <f>M56</f>
        <v>0</v>
      </c>
      <c r="C16" s="173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71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70">
        <v>5</v>
      </c>
      <c r="B17" s="189">
        <f>N57</f>
        <v>0</v>
      </c>
      <c r="C17" s="192"/>
      <c r="D17" s="15" t="s">
        <v>7</v>
      </c>
      <c r="E17" s="16" t="s">
        <v>4</v>
      </c>
      <c r="F17" s="16" t="s">
        <v>5</v>
      </c>
      <c r="G17" s="194"/>
      <c r="H17" s="195"/>
      <c r="I17" s="195"/>
      <c r="J17" s="195"/>
      <c r="K17" s="196"/>
    </row>
    <row r="18" spans="1:17" ht="28.5" customHeight="1">
      <c r="A18" s="171"/>
      <c r="B18" s="172">
        <f>M57</f>
        <v>0</v>
      </c>
      <c r="C18" s="193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97"/>
      <c r="H18" s="198"/>
      <c r="I18" s="198"/>
      <c r="J18" s="198"/>
      <c r="K18" s="199"/>
    </row>
    <row r="19" spans="1:17" ht="13.5" customHeight="1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>
      <c r="A20" s="227"/>
      <c r="B20" s="227"/>
      <c r="C20" s="227"/>
      <c r="D20" s="227"/>
      <c r="E20" s="227"/>
      <c r="F20" s="103"/>
      <c r="G20" s="104"/>
      <c r="H20" s="105"/>
      <c r="I20" s="105"/>
      <c r="J20" s="105"/>
      <c r="K20" s="105"/>
    </row>
    <row r="21" spans="1:17" s="24" customFormat="1" ht="13.5" customHeight="1">
      <c r="A21" s="228"/>
      <c r="B21" s="228"/>
      <c r="C21" s="228"/>
      <c r="D21" s="228"/>
      <c r="E21" s="228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>
      <c r="A22" s="155" t="s">
        <v>1</v>
      </c>
      <c r="B22" s="156"/>
      <c r="C22" s="218" t="str">
        <f>N65</f>
        <v>壮年女子団体戦（45歳以上の合算300歳）</v>
      </c>
      <c r="D22" s="219"/>
      <c r="E22" s="219"/>
      <c r="F22" s="219"/>
      <c r="G22" s="219"/>
      <c r="H22" s="219"/>
      <c r="I22" s="219"/>
      <c r="J22" s="219"/>
      <c r="K22" s="220"/>
      <c r="L22" s="130"/>
      <c r="O22" s="130"/>
      <c r="P22" s="130"/>
      <c r="Q22" s="1"/>
    </row>
    <row r="23" spans="1:17" s="24" customFormat="1" ht="29.25" customHeight="1">
      <c r="A23" s="166" t="s">
        <v>2</v>
      </c>
      <c r="B23" s="167"/>
      <c r="C23" s="221">
        <f>P65</f>
        <v>0</v>
      </c>
      <c r="D23" s="221"/>
      <c r="E23" s="221"/>
      <c r="F23" s="221"/>
      <c r="G23" s="221"/>
      <c r="H23" s="221"/>
      <c r="I23" s="221"/>
      <c r="J23" s="221"/>
      <c r="K23" s="224"/>
      <c r="L23" s="130"/>
      <c r="O23" s="130"/>
      <c r="P23" s="130"/>
      <c r="Q23" s="1"/>
    </row>
    <row r="24" spans="1:17" s="24" customFormat="1" ht="29.25" customHeight="1">
      <c r="A24" s="160" t="s">
        <v>27</v>
      </c>
      <c r="B24" s="160"/>
      <c r="C24" s="161">
        <f>M77</f>
        <v>0</v>
      </c>
      <c r="D24" s="161"/>
      <c r="E24" s="161"/>
      <c r="F24" s="162" t="s">
        <v>28</v>
      </c>
      <c r="G24" s="162"/>
      <c r="H24" s="163">
        <f>M78</f>
        <v>0</v>
      </c>
      <c r="I24" s="164"/>
      <c r="J24" s="164"/>
      <c r="K24" s="165"/>
      <c r="L24" s="130"/>
      <c r="O24" s="130"/>
      <c r="P24" s="130"/>
      <c r="Q24" s="1"/>
    </row>
    <row r="25" spans="1:17" s="24" customFormat="1" ht="14.85" customHeight="1">
      <c r="A25" s="187">
        <v>1</v>
      </c>
      <c r="B25" s="189">
        <f>N68</f>
        <v>0</v>
      </c>
      <c r="C25" s="190"/>
      <c r="D25" s="15" t="s">
        <v>7</v>
      </c>
      <c r="E25" s="16" t="s">
        <v>4</v>
      </c>
      <c r="F25" s="16" t="s">
        <v>5</v>
      </c>
      <c r="G25" s="181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4.95" customHeight="1">
      <c r="A26" s="188"/>
      <c r="B26" s="172">
        <f>M68</f>
        <v>0</v>
      </c>
      <c r="C26" s="173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181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>
      <c r="A27" s="191">
        <v>2</v>
      </c>
      <c r="B27" s="189">
        <f>N69</f>
        <v>0</v>
      </c>
      <c r="C27" s="190"/>
      <c r="D27" s="15" t="s">
        <v>7</v>
      </c>
      <c r="E27" s="16" t="s">
        <v>4</v>
      </c>
      <c r="F27" s="16" t="s">
        <v>5</v>
      </c>
      <c r="G27" s="170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>
      <c r="A28" s="191"/>
      <c r="B28" s="172">
        <f>M69</f>
        <v>0</v>
      </c>
      <c r="C28" s="173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171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>
      <c r="A29" s="187">
        <v>3</v>
      </c>
      <c r="B29" s="189">
        <f>N70</f>
        <v>0</v>
      </c>
      <c r="C29" s="190"/>
      <c r="D29" s="15" t="s">
        <v>7</v>
      </c>
      <c r="E29" s="16" t="s">
        <v>4</v>
      </c>
      <c r="F29" s="16" t="s">
        <v>5</v>
      </c>
      <c r="G29" s="181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>
      <c r="A30" s="188"/>
      <c r="B30" s="172">
        <f>M70</f>
        <v>0</v>
      </c>
      <c r="C30" s="173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181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>
      <c r="A31" s="191">
        <v>4</v>
      </c>
      <c r="B31" s="189">
        <f>N71</f>
        <v>0</v>
      </c>
      <c r="C31" s="190"/>
      <c r="D31" s="15" t="s">
        <v>7</v>
      </c>
      <c r="E31" s="16" t="s">
        <v>4</v>
      </c>
      <c r="F31" s="16" t="s">
        <v>5</v>
      </c>
      <c r="G31" s="170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>
      <c r="A32" s="188"/>
      <c r="B32" s="172">
        <f>M71</f>
        <v>0</v>
      </c>
      <c r="C32" s="173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171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>
      <c r="A33" s="170">
        <v>5</v>
      </c>
      <c r="B33" s="189">
        <f>N72</f>
        <v>0</v>
      </c>
      <c r="C33" s="190"/>
      <c r="D33" s="15" t="s">
        <v>7</v>
      </c>
      <c r="E33" s="16" t="s">
        <v>4</v>
      </c>
      <c r="F33" s="16" t="s">
        <v>5</v>
      </c>
      <c r="G33" s="194"/>
      <c r="H33" s="195"/>
      <c r="I33" s="195"/>
      <c r="J33" s="195"/>
      <c r="K33" s="196"/>
    </row>
    <row r="34" spans="1:17" ht="28.5" customHeight="1">
      <c r="A34" s="171"/>
      <c r="B34" s="172">
        <f>M72</f>
        <v>0</v>
      </c>
      <c r="C34" s="173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197"/>
      <c r="H34" s="198"/>
      <c r="I34" s="198"/>
      <c r="J34" s="198"/>
      <c r="K34" s="199"/>
    </row>
    <row r="36" spans="1:17">
      <c r="M36" s="206" t="s">
        <v>48</v>
      </c>
    </row>
    <row r="37" spans="1:17" ht="15.75" customHeight="1">
      <c r="A37" s="21" t="s">
        <v>3</v>
      </c>
      <c r="B37" s="14"/>
      <c r="M37" s="206"/>
    </row>
    <row r="38" spans="1:17" ht="9" customHeight="1">
      <c r="A38" s="4"/>
    </row>
    <row r="39" spans="1:17" ht="15.75" customHeight="1">
      <c r="A39" s="225" t="str">
        <f>成年男子!A39</f>
        <v>2019/1/*</v>
      </c>
      <c r="B39" s="225"/>
      <c r="C39" s="225"/>
      <c r="M39" s="203" t="s">
        <v>49</v>
      </c>
    </row>
    <row r="40" spans="1:17">
      <c r="M40" s="204"/>
    </row>
    <row r="41" spans="1:17" ht="17.25" customHeight="1">
      <c r="C41" s="226" t="str">
        <f>成年男子!C41&amp;成年男子!D41</f>
        <v>都道府県名入力社会人クラブバドミントン連盟</v>
      </c>
      <c r="D41" s="226"/>
      <c r="E41" s="226"/>
      <c r="F41" s="226"/>
      <c r="G41" s="226"/>
      <c r="H41" s="2"/>
      <c r="I41" s="2"/>
      <c r="M41" s="204"/>
      <c r="O41" s="201" t="s">
        <v>57</v>
      </c>
      <c r="P41" s="202"/>
      <c r="Q41" s="202"/>
    </row>
    <row r="42" spans="1:17" ht="17.25" customHeight="1">
      <c r="H42" s="207" t="str">
        <f>成年男子!H42</f>
        <v>会　　長　　</v>
      </c>
      <c r="I42" s="207"/>
      <c r="J42" s="106" t="s">
        <v>52</v>
      </c>
      <c r="K42" s="3"/>
      <c r="O42" s="202"/>
      <c r="P42" s="202"/>
      <c r="Q42" s="202"/>
    </row>
    <row r="43" spans="1:17">
      <c r="M43" s="46" t="s">
        <v>54</v>
      </c>
      <c r="N43" s="131"/>
    </row>
    <row r="44" spans="1:17" ht="18.75" customHeight="1">
      <c r="C44" s="22" t="s">
        <v>13</v>
      </c>
      <c r="D44" s="22" t="s">
        <v>51</v>
      </c>
      <c r="E44" s="207">
        <f>成年男子!E44</f>
        <v>0</v>
      </c>
      <c r="F44" s="207"/>
      <c r="G44" s="207"/>
      <c r="I44" s="12"/>
      <c r="M44" s="200" t="s">
        <v>20</v>
      </c>
      <c r="N44" s="200"/>
      <c r="O44" s="200"/>
      <c r="P44" s="200"/>
    </row>
    <row r="45" spans="1:17" ht="7.5" customHeight="1">
      <c r="C45" s="5"/>
      <c r="D45" s="10"/>
      <c r="E45" s="5"/>
      <c r="F45" s="5"/>
      <c r="G45" s="5"/>
      <c r="I45" s="6"/>
      <c r="M45" s="200"/>
      <c r="N45" s="200"/>
      <c r="O45" s="200"/>
      <c r="P45" s="200"/>
    </row>
    <row r="46" spans="1:17" ht="18.75" customHeight="1">
      <c r="C46" s="22" t="s">
        <v>24</v>
      </c>
      <c r="D46" s="22" t="s">
        <v>51</v>
      </c>
      <c r="E46" s="207" t="str">
        <f>成年男子!E46</f>
        <v xml:space="preserve">〒 </v>
      </c>
      <c r="F46" s="207"/>
      <c r="G46" s="207"/>
      <c r="H46" s="207"/>
      <c r="I46" s="207"/>
      <c r="J46" s="207"/>
      <c r="M46" s="200"/>
      <c r="N46" s="200"/>
      <c r="O46" s="200"/>
      <c r="P46" s="200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23</v>
      </c>
      <c r="D48" s="22" t="s">
        <v>51</v>
      </c>
      <c r="E48" s="207">
        <f>成年男子!E48</f>
        <v>0</v>
      </c>
      <c r="F48" s="207"/>
      <c r="G48" s="207"/>
      <c r="I48" s="1"/>
      <c r="M48" s="32" t="s">
        <v>11</v>
      </c>
      <c r="N48" s="109" t="s">
        <v>95</v>
      </c>
      <c r="O48" s="107" t="s">
        <v>2</v>
      </c>
      <c r="P48" s="153"/>
      <c r="Q48" s="154"/>
    </row>
    <row r="49" spans="1:19">
      <c r="H49" s="135"/>
      <c r="I49" s="136"/>
      <c r="J49" s="136"/>
    </row>
    <row r="50" spans="1:19">
      <c r="H50" s="136"/>
      <c r="I50" s="136"/>
      <c r="J50" s="136"/>
      <c r="M50" s="110" t="s">
        <v>16</v>
      </c>
      <c r="O50" s="23"/>
      <c r="P50" s="41" t="s">
        <v>18</v>
      </c>
    </row>
    <row r="51" spans="1:19" ht="14.25" thickBot="1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79</v>
      </c>
      <c r="R51" s="38" t="s">
        <v>78</v>
      </c>
      <c r="S51" s="38" t="s">
        <v>80</v>
      </c>
    </row>
    <row r="52" spans="1:19" ht="14.25" thickBot="1">
      <c r="C52" s="37">
        <v>43191</v>
      </c>
      <c r="D52" s="7"/>
      <c r="H52" s="209" t="s">
        <v>60</v>
      </c>
      <c r="I52" s="209"/>
      <c r="J52" s="209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59</v>
      </c>
      <c r="S52" s="94" t="s">
        <v>77</v>
      </c>
    </row>
    <row r="53" spans="1:19">
      <c r="A53" s="13"/>
      <c r="B53" s="13"/>
      <c r="C53" s="13"/>
      <c r="D53" s="23"/>
      <c r="E53" s="13"/>
      <c r="F53" s="138"/>
      <c r="G53" s="138"/>
      <c r="H53" s="209"/>
      <c r="I53" s="209"/>
      <c r="J53" s="209"/>
      <c r="K53" s="13"/>
      <c r="L53" s="28">
        <v>1</v>
      </c>
      <c r="M53" s="124"/>
      <c r="N53" s="124"/>
      <c r="O53" s="49" t="s">
        <v>122</v>
      </c>
      <c r="P53" s="53"/>
      <c r="Q53" s="95"/>
      <c r="R53" s="95"/>
      <c r="S53" s="141"/>
    </row>
    <row r="54" spans="1:19">
      <c r="A54" s="13"/>
      <c r="B54" s="13"/>
      <c r="C54" s="13"/>
      <c r="D54" s="23"/>
      <c r="E54" s="13"/>
      <c r="F54" s="138"/>
      <c r="G54" s="138"/>
      <c r="H54" s="209" t="s">
        <v>81</v>
      </c>
      <c r="I54" s="209"/>
      <c r="J54" s="209"/>
      <c r="K54" s="13"/>
      <c r="L54" s="28">
        <v>2</v>
      </c>
      <c r="M54" s="124"/>
      <c r="N54" s="124"/>
      <c r="O54" s="49" t="s">
        <v>122</v>
      </c>
      <c r="P54" s="53"/>
      <c r="Q54" s="95"/>
      <c r="R54" s="95"/>
      <c r="S54" s="142"/>
    </row>
    <row r="55" spans="1:19">
      <c r="A55" s="13"/>
      <c r="B55" s="13"/>
      <c r="C55" s="13"/>
      <c r="D55" s="23"/>
      <c r="E55" s="13"/>
      <c r="F55" s="138"/>
      <c r="G55" s="138"/>
      <c r="H55" s="209"/>
      <c r="I55" s="209"/>
      <c r="J55" s="209"/>
      <c r="K55" s="13"/>
      <c r="L55" s="28">
        <v>3</v>
      </c>
      <c r="M55" s="124"/>
      <c r="N55" s="124"/>
      <c r="O55" s="49" t="s">
        <v>122</v>
      </c>
      <c r="P55" s="53"/>
      <c r="Q55" s="95"/>
      <c r="R55" s="95"/>
      <c r="S55" s="142"/>
    </row>
    <row r="56" spans="1:19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122</v>
      </c>
      <c r="P56" s="53"/>
      <c r="Q56" s="95"/>
      <c r="R56" s="95"/>
      <c r="S56" s="142"/>
    </row>
    <row r="57" spans="1:19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122</v>
      </c>
      <c r="P57" s="53"/>
      <c r="Q57" s="95"/>
      <c r="R57" s="95"/>
      <c r="S57" s="142"/>
    </row>
    <row r="58" spans="1:19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122</v>
      </c>
      <c r="P58" s="53"/>
      <c r="Q58" s="95"/>
      <c r="R58" s="95"/>
      <c r="S58" s="142"/>
    </row>
    <row r="59" spans="1:19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122</v>
      </c>
      <c r="P59" s="53"/>
      <c r="Q59" s="99"/>
      <c r="R59" s="99"/>
      <c r="S59" s="142"/>
    </row>
    <row r="60" spans="1:19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122</v>
      </c>
      <c r="P60" s="53"/>
      <c r="Q60" s="97"/>
      <c r="R60" s="97"/>
      <c r="S60" s="142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122</v>
      </c>
      <c r="P61" s="120"/>
      <c r="Q61" s="96"/>
      <c r="R61" s="96"/>
      <c r="S61" s="143"/>
    </row>
    <row r="62" spans="1:19">
      <c r="A62" s="13"/>
      <c r="B62" s="13"/>
      <c r="C62" s="13"/>
      <c r="D62" s="23"/>
      <c r="E62" s="13"/>
      <c r="F62" s="13"/>
      <c r="G62" s="13"/>
      <c r="H62" s="201" t="s">
        <v>31</v>
      </c>
      <c r="I62" s="202"/>
      <c r="J62" s="202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4.25" thickBot="1">
      <c r="A63" s="13"/>
      <c r="B63" s="13"/>
      <c r="C63" s="13"/>
      <c r="D63" s="23"/>
      <c r="E63" s="13"/>
      <c r="F63" s="13"/>
      <c r="G63" s="13"/>
      <c r="H63" s="202"/>
      <c r="I63" s="202"/>
      <c r="J63" s="202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95</v>
      </c>
      <c r="O65" s="107" t="s">
        <v>2</v>
      </c>
      <c r="P65" s="153"/>
      <c r="Q65" s="154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209" t="s">
        <v>60</v>
      </c>
      <c r="I67" s="212"/>
      <c r="J67" s="212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59</v>
      </c>
      <c r="S67" s="94" t="s">
        <v>77</v>
      </c>
    </row>
    <row r="68" spans="1:19">
      <c r="A68" s="13"/>
      <c r="B68" s="13"/>
      <c r="C68" s="13"/>
      <c r="D68" s="23"/>
      <c r="E68" s="13"/>
      <c r="F68" s="13"/>
      <c r="G68" s="13"/>
      <c r="H68" s="212"/>
      <c r="I68" s="212"/>
      <c r="J68" s="212"/>
      <c r="K68" s="13"/>
      <c r="L68" s="28">
        <v>1</v>
      </c>
      <c r="M68" s="124"/>
      <c r="N68" s="124"/>
      <c r="O68" s="49" t="s">
        <v>122</v>
      </c>
      <c r="P68" s="53"/>
      <c r="Q68" s="95"/>
      <c r="R68" s="95"/>
      <c r="S68" s="141"/>
    </row>
    <row r="69" spans="1:19">
      <c r="A69" s="13"/>
      <c r="B69" s="13"/>
      <c r="C69" s="13"/>
      <c r="D69" s="23"/>
      <c r="E69" s="13"/>
      <c r="F69" s="13"/>
      <c r="G69" s="13"/>
      <c r="H69" s="209" t="s">
        <v>81</v>
      </c>
      <c r="I69" s="209"/>
      <c r="J69" s="209"/>
      <c r="K69" s="13"/>
      <c r="L69" s="28">
        <v>2</v>
      </c>
      <c r="M69" s="124"/>
      <c r="N69" s="124"/>
      <c r="O69" s="49" t="s">
        <v>122</v>
      </c>
      <c r="P69" s="53"/>
      <c r="Q69" s="95"/>
      <c r="R69" s="95"/>
      <c r="S69" s="142"/>
    </row>
    <row r="70" spans="1:19">
      <c r="A70" s="13"/>
      <c r="B70" s="13"/>
      <c r="C70" s="13"/>
      <c r="D70" s="23"/>
      <c r="E70" s="13"/>
      <c r="F70" s="13"/>
      <c r="G70" s="13"/>
      <c r="H70" s="209"/>
      <c r="I70" s="209"/>
      <c r="J70" s="209"/>
      <c r="K70" s="13"/>
      <c r="L70" s="28">
        <v>3</v>
      </c>
      <c r="M70" s="124"/>
      <c r="N70" s="124"/>
      <c r="O70" s="49" t="s">
        <v>122</v>
      </c>
      <c r="P70" s="53"/>
      <c r="Q70" s="95"/>
      <c r="R70" s="95"/>
      <c r="S70" s="142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122</v>
      </c>
      <c r="P71" s="53"/>
      <c r="Q71" s="95"/>
      <c r="R71" s="95"/>
      <c r="S71" s="142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122</v>
      </c>
      <c r="P72" s="53"/>
      <c r="Q72" s="95"/>
      <c r="R72" s="95"/>
      <c r="S72" s="142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122</v>
      </c>
      <c r="P73" s="53"/>
      <c r="Q73" s="95"/>
      <c r="R73" s="95"/>
      <c r="S73" s="142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122</v>
      </c>
      <c r="P74" s="53"/>
      <c r="Q74" s="99"/>
      <c r="R74" s="99"/>
      <c r="S74" s="142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122</v>
      </c>
      <c r="P75" s="53"/>
      <c r="Q75" s="97"/>
      <c r="R75" s="97"/>
      <c r="S75" s="142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122</v>
      </c>
      <c r="P76" s="126"/>
      <c r="Q76" s="96"/>
      <c r="R76" s="96"/>
      <c r="S76" s="143"/>
    </row>
    <row r="77" spans="1:19">
      <c r="H77" s="201" t="s">
        <v>31</v>
      </c>
      <c r="I77" s="202"/>
      <c r="J77" s="202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4.25" thickBot="1">
      <c r="H78" s="202"/>
      <c r="I78" s="202"/>
      <c r="J78" s="202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H77:J78"/>
    <mergeCell ref="H52:J53"/>
    <mergeCell ref="H54:J55"/>
    <mergeCell ref="H62:J63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D7B8001E-9016-4ABA-858A-69945730903D}">
      <formula1>"５,⑤"</formula1>
    </dataValidation>
    <dataValidation type="list" allowBlank="1" showInputMessage="1" showErrorMessage="1" prompt="右の矢印ボタンを押してリストの中から選択して下さい" sqref="F24:G24 F7:G7" xr:uid="{12D31627-D3DE-4A61-875E-E3457A929F2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92ECB9E9-5B80-49C3-992E-6C4FC2E3868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参加料納入票</vt:lpstr>
      <vt:lpstr>参加料納入票!Print_Area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masaton</cp:lastModifiedBy>
  <cp:lastPrinted>2018-09-27T16:44:50Z</cp:lastPrinted>
  <dcterms:created xsi:type="dcterms:W3CDTF">2006-05-24T06:56:24Z</dcterms:created>
  <dcterms:modified xsi:type="dcterms:W3CDTF">2018-09-28T05:21:37Z</dcterms:modified>
</cp:coreProperties>
</file>